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5DF1B53-19EB-47D5-ABBE-EFBDD8E2E353}" xr6:coauthVersionLast="45" xr6:coauthVersionMax="45" xr10:uidLastSave="{00000000-0000-0000-0000-000000000000}"/>
  <bookViews>
    <workbookView xWindow="-120" yWindow="-120" windowWidth="24240" windowHeight="13140" tabRatio="960" activeTab="3" xr2:uid="{00000000-000D-0000-FFFF-FFFF00000000}"/>
  </bookViews>
  <sheets>
    <sheet name="Приложение 1" sheetId="10" r:id="rId1"/>
    <sheet name="Приложение 2" sheetId="3" r:id="rId2"/>
    <sheet name="Приложение 3" sheetId="2" r:id="rId3"/>
    <sheet name="Приложение 4" sheetId="4" r:id="rId4"/>
    <sheet name="Приложение 5" sheetId="13" r:id="rId5"/>
    <sheet name="Приложение 6" sheetId="14" r:id="rId6"/>
  </sheets>
  <definedNames>
    <definedName name="_xlnm._FilterDatabase" localSheetId="1" hidden="1">'Приложение 2'!$A$6:$L$107</definedName>
    <definedName name="_xlnm._FilterDatabase" localSheetId="2" hidden="1">'Приложение 3'!$A$6:$J$300</definedName>
    <definedName name="_xlnm._FilterDatabase" localSheetId="3" hidden="1">'Приложение 4'!$A$6:$L$127</definedName>
    <definedName name="_xlnm.Print_Titles" localSheetId="4">'Приложение 5'!$11:$11</definedName>
    <definedName name="_xlnm.Print_Area" localSheetId="0">'Приложение 1'!$A$1:$E$31</definedName>
    <definedName name="_xlnm.Print_Area" localSheetId="4">'Приложение 5'!$A$1:$E$33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3" i="4" l="1"/>
  <c r="J32" i="4"/>
  <c r="J31" i="4"/>
  <c r="J30" i="4"/>
  <c r="J46" i="4"/>
  <c r="J45" i="4" s="1"/>
  <c r="J44" i="4" s="1"/>
  <c r="J43" i="4" s="1"/>
  <c r="J42" i="4" s="1"/>
  <c r="J41" i="4" s="1"/>
  <c r="J40" i="4" s="1"/>
  <c r="J47" i="4"/>
  <c r="K105" i="2"/>
  <c r="K104" i="2" s="1"/>
  <c r="K103" i="2" s="1"/>
  <c r="K102" i="2" s="1"/>
  <c r="K101" i="2" s="1"/>
  <c r="K100" i="2" s="1"/>
  <c r="J105" i="2"/>
  <c r="I105" i="2"/>
  <c r="J104" i="2"/>
  <c r="J103" i="2" s="1"/>
  <c r="J102" i="2" s="1"/>
  <c r="J101" i="2" s="1"/>
  <c r="J100" i="2" s="1"/>
  <c r="I104" i="2"/>
  <c r="I103" i="2" s="1"/>
  <c r="I102" i="2" s="1"/>
  <c r="I101" i="2" s="1"/>
  <c r="I100" i="2" s="1"/>
  <c r="K98" i="2"/>
  <c r="J98" i="2"/>
  <c r="I98" i="2"/>
  <c r="I97" i="2" s="1"/>
  <c r="I96" i="2" s="1"/>
  <c r="I95" i="2" s="1"/>
  <c r="I94" i="2" s="1"/>
  <c r="I93" i="2" s="1"/>
  <c r="K97" i="2"/>
  <c r="K96" i="2" s="1"/>
  <c r="K95" i="2" s="1"/>
  <c r="K94" i="2" s="1"/>
  <c r="K93" i="2" s="1"/>
  <c r="J97" i="2"/>
  <c r="J96" i="2"/>
  <c r="J95" i="2" s="1"/>
  <c r="J94" i="2" s="1"/>
  <c r="J93" i="2" s="1"/>
  <c r="K91" i="2"/>
  <c r="K90" i="2" s="1"/>
  <c r="K89" i="2" s="1"/>
  <c r="K88" i="2" s="1"/>
  <c r="J91" i="2"/>
  <c r="J90" i="2" s="1"/>
  <c r="J89" i="2" s="1"/>
  <c r="J88" i="2" s="1"/>
  <c r="I91" i="2"/>
  <c r="I90" i="2"/>
  <c r="I89" i="2" s="1"/>
  <c r="I88" i="2" s="1"/>
  <c r="K86" i="2"/>
  <c r="K85" i="2" s="1"/>
  <c r="J86" i="2"/>
  <c r="J85" i="2" s="1"/>
  <c r="I86" i="2"/>
  <c r="I85" i="2"/>
  <c r="K83" i="2"/>
  <c r="J83" i="2"/>
  <c r="I83" i="2"/>
  <c r="I82" i="2" s="1"/>
  <c r="I81" i="2" s="1"/>
  <c r="K82" i="2"/>
  <c r="J82" i="2"/>
  <c r="J81" i="2"/>
  <c r="J80" i="2" s="1"/>
  <c r="J79" i="2" s="1"/>
  <c r="J72" i="2" s="1"/>
  <c r="J65" i="2" s="1"/>
  <c r="I80" i="2"/>
  <c r="I79" i="2" s="1"/>
  <c r="I72" i="2" s="1"/>
  <c r="I77" i="2"/>
  <c r="I76" i="2" s="1"/>
  <c r="I75" i="2" s="1"/>
  <c r="I74" i="2" s="1"/>
  <c r="I73" i="2"/>
  <c r="K70" i="2"/>
  <c r="K69" i="2" s="1"/>
  <c r="K68" i="2" s="1"/>
  <c r="K67" i="2" s="1"/>
  <c r="K66" i="2" s="1"/>
  <c r="J70" i="2"/>
  <c r="I70" i="2"/>
  <c r="J69" i="2"/>
  <c r="J68" i="2" s="1"/>
  <c r="J67" i="2" s="1"/>
  <c r="J66" i="2" s="1"/>
  <c r="I69" i="2"/>
  <c r="I68" i="2"/>
  <c r="I67" i="2" s="1"/>
  <c r="I66" i="2" s="1"/>
  <c r="I65" i="2" s="1"/>
  <c r="K63" i="2"/>
  <c r="J63" i="2"/>
  <c r="J62" i="2" s="1"/>
  <c r="I63" i="2"/>
  <c r="I62" i="2" s="1"/>
  <c r="K62" i="2"/>
  <c r="K61" i="2"/>
  <c r="K58" i="2"/>
  <c r="K57" i="2"/>
  <c r="K55" i="2"/>
  <c r="J55" i="2"/>
  <c r="I55" i="2"/>
  <c r="K53" i="2"/>
  <c r="J53" i="2"/>
  <c r="J52" i="2" s="1"/>
  <c r="I53" i="2"/>
  <c r="I52" i="2" s="1"/>
  <c r="K52" i="2"/>
  <c r="K49" i="2" s="1"/>
  <c r="K51" i="2"/>
  <c r="K50" i="2" s="1"/>
  <c r="I49" i="2"/>
  <c r="K48" i="2"/>
  <c r="K39" i="2"/>
  <c r="K38" i="2" s="1"/>
  <c r="K37" i="2" s="1"/>
  <c r="K36" i="2" s="1"/>
  <c r="K35" i="2" s="1"/>
  <c r="J39" i="2"/>
  <c r="I39" i="2"/>
  <c r="J38" i="2"/>
  <c r="J37" i="2" s="1"/>
  <c r="J36" i="2" s="1"/>
  <c r="J35" i="2" s="1"/>
  <c r="I38" i="2"/>
  <c r="I37" i="2"/>
  <c r="I36" i="2" s="1"/>
  <c r="I35" i="2" s="1"/>
  <c r="K33" i="2"/>
  <c r="K32" i="2" s="1"/>
  <c r="K31" i="2" s="1"/>
  <c r="J33" i="2"/>
  <c r="J32" i="2" s="1"/>
  <c r="J31" i="2" s="1"/>
  <c r="I33" i="2"/>
  <c r="I32" i="2"/>
  <c r="I31" i="2" s="1"/>
  <c r="K29" i="2"/>
  <c r="K24" i="2" s="1"/>
  <c r="J29" i="2"/>
  <c r="I29" i="2"/>
  <c r="K27" i="2"/>
  <c r="J27" i="2"/>
  <c r="I27" i="2"/>
  <c r="K25" i="2"/>
  <c r="J25" i="2"/>
  <c r="I25" i="2"/>
  <c r="I24" i="2" s="1"/>
  <c r="K22" i="2"/>
  <c r="K21" i="2" s="1"/>
  <c r="K20" i="2" s="1"/>
  <c r="K19" i="2" s="1"/>
  <c r="K18" i="2" s="1"/>
  <c r="K17" i="2" s="1"/>
  <c r="J22" i="2"/>
  <c r="I22" i="2"/>
  <c r="J21" i="2"/>
  <c r="I21" i="2"/>
  <c r="I20" i="2"/>
  <c r="I19" i="2" s="1"/>
  <c r="I18" i="2" s="1"/>
  <c r="I17" i="2" s="1"/>
  <c r="K15" i="2"/>
  <c r="J15" i="2"/>
  <c r="J14" i="2" s="1"/>
  <c r="J13" i="2" s="1"/>
  <c r="I15" i="2"/>
  <c r="I14" i="2" s="1"/>
  <c r="I13" i="2" s="1"/>
  <c r="I12" i="2" s="1"/>
  <c r="K14" i="2"/>
  <c r="K13" i="2"/>
  <c r="K12" i="2" s="1"/>
  <c r="K11" i="2" s="1"/>
  <c r="K10" i="2" s="1"/>
  <c r="J12" i="2"/>
  <c r="J11" i="2" s="1"/>
  <c r="J10" i="2" s="1"/>
  <c r="I11" i="2"/>
  <c r="I10" i="2" s="1"/>
  <c r="J75" i="3"/>
  <c r="J74" i="3" s="1"/>
  <c r="J73" i="3" s="1"/>
  <c r="J76" i="3"/>
  <c r="J77" i="3"/>
  <c r="E29" i="10"/>
  <c r="E28" i="10"/>
  <c r="D29" i="10"/>
  <c r="D28" i="10" s="1"/>
  <c r="C29" i="10"/>
  <c r="C28" i="10"/>
  <c r="E26" i="10"/>
  <c r="D26" i="10"/>
  <c r="D23" i="10"/>
  <c r="C26" i="10"/>
  <c r="C23" i="10" s="1"/>
  <c r="E24" i="10"/>
  <c r="D24" i="10"/>
  <c r="C24" i="10"/>
  <c r="C21" i="10"/>
  <c r="C18" i="10" s="1"/>
  <c r="C19" i="10"/>
  <c r="E16" i="10"/>
  <c r="D16" i="10"/>
  <c r="D13" i="10" s="1"/>
  <c r="D12" i="10" s="1"/>
  <c r="D11" i="10" s="1"/>
  <c r="C16" i="10"/>
  <c r="E14" i="10"/>
  <c r="D14" i="10"/>
  <c r="C14" i="10"/>
  <c r="E13" i="10"/>
  <c r="E23" i="10"/>
  <c r="E12" i="10"/>
  <c r="E11" i="10" s="1"/>
  <c r="K105" i="3"/>
  <c r="K104" i="3" s="1"/>
  <c r="K103" i="3" s="1"/>
  <c r="K102" i="3" s="1"/>
  <c r="K101" i="3" s="1"/>
  <c r="K100" i="3" s="1"/>
  <c r="J105" i="3"/>
  <c r="J104" i="3" s="1"/>
  <c r="J103" i="3"/>
  <c r="J102" i="3" s="1"/>
  <c r="J101" i="3"/>
  <c r="J100" i="3" s="1"/>
  <c r="K98" i="3"/>
  <c r="K97" i="3" s="1"/>
  <c r="K96" i="3"/>
  <c r="K95" i="3" s="1"/>
  <c r="K94" i="3"/>
  <c r="K93" i="3" s="1"/>
  <c r="J98" i="3"/>
  <c r="J97" i="3" s="1"/>
  <c r="J96" i="3" s="1"/>
  <c r="J95" i="3" s="1"/>
  <c r="J94" i="3" s="1"/>
  <c r="J93" i="3" s="1"/>
  <c r="K91" i="3"/>
  <c r="K90" i="3" s="1"/>
  <c r="K89" i="3"/>
  <c r="K88" i="3" s="1"/>
  <c r="J91" i="3"/>
  <c r="J90" i="3" s="1"/>
  <c r="J89" i="3"/>
  <c r="J88" i="3" s="1"/>
  <c r="K86" i="3"/>
  <c r="K85" i="3" s="1"/>
  <c r="J86" i="3"/>
  <c r="J85" i="3" s="1"/>
  <c r="K83" i="3"/>
  <c r="K82" i="3" s="1"/>
  <c r="J83" i="3"/>
  <c r="J82" i="3" s="1"/>
  <c r="J81" i="3" s="1"/>
  <c r="J80" i="3" s="1"/>
  <c r="J79" i="3" s="1"/>
  <c r="J72" i="3" s="1"/>
  <c r="K70" i="3"/>
  <c r="K69" i="3" s="1"/>
  <c r="K68" i="3"/>
  <c r="K67" i="3" s="1"/>
  <c r="K66" i="3" s="1"/>
  <c r="K65" i="3" s="1"/>
  <c r="J70" i="3"/>
  <c r="J69" i="3"/>
  <c r="J68" i="3" s="1"/>
  <c r="J67" i="3" s="1"/>
  <c r="J66" i="3" s="1"/>
  <c r="J65" i="3" s="1"/>
  <c r="K63" i="3"/>
  <c r="K62" i="3" s="1"/>
  <c r="J63" i="3"/>
  <c r="J62" i="3" s="1"/>
  <c r="J61" i="3" s="1"/>
  <c r="J59" i="3" s="1"/>
  <c r="K55" i="3"/>
  <c r="K52" i="3" s="1"/>
  <c r="J55" i="3"/>
  <c r="K53" i="3"/>
  <c r="J53" i="3"/>
  <c r="K39" i="3"/>
  <c r="K38" i="3" s="1"/>
  <c r="K37" i="3" s="1"/>
  <c r="K36" i="3" s="1"/>
  <c r="K35" i="3" s="1"/>
  <c r="J39" i="3"/>
  <c r="J38" i="3"/>
  <c r="J37" i="3" s="1"/>
  <c r="J36" i="3"/>
  <c r="J35" i="3" s="1"/>
  <c r="K33" i="3"/>
  <c r="K32" i="3" s="1"/>
  <c r="K31" i="3"/>
  <c r="J33" i="3"/>
  <c r="J32" i="3"/>
  <c r="J31" i="3" s="1"/>
  <c r="K29" i="3"/>
  <c r="J29" i="3"/>
  <c r="K27" i="3"/>
  <c r="J27" i="3"/>
  <c r="K25" i="3"/>
  <c r="J25" i="3"/>
  <c r="K22" i="3"/>
  <c r="K21" i="3" s="1"/>
  <c r="J22" i="3"/>
  <c r="J21" i="3" s="1"/>
  <c r="J20" i="3" s="1"/>
  <c r="J19" i="3" s="1"/>
  <c r="J18" i="3" s="1"/>
  <c r="J17" i="3" s="1"/>
  <c r="K15" i="3"/>
  <c r="K14" i="3" s="1"/>
  <c r="K13" i="3"/>
  <c r="K12" i="3" s="1"/>
  <c r="K11" i="3"/>
  <c r="K10" i="3" s="1"/>
  <c r="J15" i="3"/>
  <c r="J14" i="3" s="1"/>
  <c r="J13" i="3" s="1"/>
  <c r="J12" i="3" s="1"/>
  <c r="J11" i="3" s="1"/>
  <c r="J10" i="3" s="1"/>
  <c r="J9" i="3" s="1"/>
  <c r="J8" i="3" s="1"/>
  <c r="J7" i="3" s="1"/>
  <c r="J79" i="4"/>
  <c r="E20" i="13"/>
  <c r="D20" i="13"/>
  <c r="C20" i="13"/>
  <c r="E12" i="13"/>
  <c r="D12" i="13"/>
  <c r="C12" i="13"/>
  <c r="L124" i="4"/>
  <c r="L123" i="4"/>
  <c r="L122" i="4" s="1"/>
  <c r="L121" i="4"/>
  <c r="L120" i="4" s="1"/>
  <c r="K124" i="4"/>
  <c r="K123" i="4" s="1"/>
  <c r="K122" i="4"/>
  <c r="K121" i="4" s="1"/>
  <c r="K120" i="4"/>
  <c r="J124" i="4"/>
  <c r="J123" i="4"/>
  <c r="J122" i="4" s="1"/>
  <c r="J121" i="4"/>
  <c r="J120" i="4" s="1"/>
  <c r="L118" i="4"/>
  <c r="L117" i="4" s="1"/>
  <c r="L116" i="4"/>
  <c r="L115" i="4" s="1"/>
  <c r="K118" i="4"/>
  <c r="K117" i="4" s="1"/>
  <c r="K116" i="4"/>
  <c r="K115" i="4" s="1"/>
  <c r="J118" i="4"/>
  <c r="J117" i="4" s="1"/>
  <c r="J116" i="4"/>
  <c r="J115" i="4" s="1"/>
  <c r="J109" i="4" s="1"/>
  <c r="L113" i="4"/>
  <c r="L112" i="4" s="1"/>
  <c r="L111" i="4"/>
  <c r="L110" i="4" s="1"/>
  <c r="K113" i="4"/>
  <c r="K112" i="4" s="1"/>
  <c r="K111" i="4"/>
  <c r="K110" i="4" s="1"/>
  <c r="J113" i="4"/>
  <c r="J112" i="4" s="1"/>
  <c r="J111" i="4"/>
  <c r="J110" i="4" s="1"/>
  <c r="L107" i="4"/>
  <c r="L106" i="4" s="1"/>
  <c r="L105" i="4"/>
  <c r="L104" i="4" s="1"/>
  <c r="L103" i="4" s="1"/>
  <c r="K107" i="4"/>
  <c r="K106" i="4"/>
  <c r="K105" i="4" s="1"/>
  <c r="K104" i="4" s="1"/>
  <c r="K103" i="4" s="1"/>
  <c r="J107" i="4"/>
  <c r="J106" i="4" s="1"/>
  <c r="J105" i="4"/>
  <c r="J104" i="4" s="1"/>
  <c r="J103" i="4"/>
  <c r="L101" i="4"/>
  <c r="L100" i="4"/>
  <c r="L99" i="4" s="1"/>
  <c r="L98" i="4"/>
  <c r="L97" i="4" s="1"/>
  <c r="K101" i="4"/>
  <c r="K100" i="4" s="1"/>
  <c r="K99" i="4" s="1"/>
  <c r="K98" i="4" s="1"/>
  <c r="K97" i="4" s="1"/>
  <c r="J101" i="4"/>
  <c r="J100" i="4"/>
  <c r="J99" i="4" s="1"/>
  <c r="J98" i="4"/>
  <c r="J97" i="4" s="1"/>
  <c r="L95" i="4"/>
  <c r="L94" i="4" s="1"/>
  <c r="L93" i="4"/>
  <c r="L92" i="4" s="1"/>
  <c r="L91" i="4"/>
  <c r="K95" i="4"/>
  <c r="K94" i="4"/>
  <c r="K93" i="4" s="1"/>
  <c r="K92" i="4"/>
  <c r="K91" i="4" s="1"/>
  <c r="L89" i="4"/>
  <c r="L88" i="4"/>
  <c r="L87" i="4" s="1"/>
  <c r="L86" i="4" s="1"/>
  <c r="L85" i="4" s="1"/>
  <c r="K89" i="4"/>
  <c r="K88" i="4" s="1"/>
  <c r="K87" i="4" s="1"/>
  <c r="K86" i="4"/>
  <c r="K85" i="4"/>
  <c r="J89" i="4"/>
  <c r="J88" i="4"/>
  <c r="J87" i="4"/>
  <c r="J86" i="4"/>
  <c r="J85" i="4" s="1"/>
  <c r="J83" i="4"/>
  <c r="J82" i="4"/>
  <c r="J81" i="4"/>
  <c r="J80" i="4" s="1"/>
  <c r="L77" i="4"/>
  <c r="L76" i="4"/>
  <c r="L75" i="4"/>
  <c r="L74" i="4" s="1"/>
  <c r="L73" i="4" s="1"/>
  <c r="L72" i="4" s="1"/>
  <c r="L71" i="4" s="1"/>
  <c r="K77" i="4"/>
  <c r="K76" i="4"/>
  <c r="K75" i="4" s="1"/>
  <c r="K74" i="4" s="1"/>
  <c r="K73" i="4" s="1"/>
  <c r="K72" i="4" s="1"/>
  <c r="K71" i="4" s="1"/>
  <c r="J77" i="4"/>
  <c r="J76" i="4" s="1"/>
  <c r="J75" i="4" s="1"/>
  <c r="J74" i="4"/>
  <c r="J73" i="4"/>
  <c r="J72" i="4" s="1"/>
  <c r="J71" i="4" s="1"/>
  <c r="L69" i="4"/>
  <c r="L68" i="4"/>
  <c r="L67" i="4"/>
  <c r="L66" i="4"/>
  <c r="L65" i="4" s="1"/>
  <c r="L64" i="4" s="1"/>
  <c r="K69" i="4"/>
  <c r="K68" i="4"/>
  <c r="K67" i="4" s="1"/>
  <c r="K66" i="4" s="1"/>
  <c r="K65" i="4"/>
  <c r="K64" i="4"/>
  <c r="J69" i="4"/>
  <c r="J68" i="4"/>
  <c r="J67" i="4"/>
  <c r="J66" i="4"/>
  <c r="J65" i="4" s="1"/>
  <c r="J64" i="4" s="1"/>
  <c r="L62" i="4"/>
  <c r="L61" i="4"/>
  <c r="L60" i="4" s="1"/>
  <c r="L59" i="4"/>
  <c r="L58" i="4"/>
  <c r="K62" i="4"/>
  <c r="K61" i="4" s="1"/>
  <c r="K60" i="4"/>
  <c r="K59" i="4"/>
  <c r="K58" i="4"/>
  <c r="J62" i="4"/>
  <c r="J61" i="4"/>
  <c r="J60" i="4"/>
  <c r="J59" i="4"/>
  <c r="J58" i="4" s="1"/>
  <c r="L56" i="4"/>
  <c r="L55" i="4"/>
  <c r="L54" i="4"/>
  <c r="L53" i="4" s="1"/>
  <c r="L52" i="4"/>
  <c r="L51" i="4" s="1"/>
  <c r="L50" i="4" s="1"/>
  <c r="L49" i="4" s="1"/>
  <c r="K56" i="4"/>
  <c r="K55" i="4"/>
  <c r="K54" i="4" s="1"/>
  <c r="K53" i="4"/>
  <c r="K52" i="4"/>
  <c r="K51" i="4" s="1"/>
  <c r="K50" i="4" s="1"/>
  <c r="K49" i="4" s="1"/>
  <c r="J56" i="4"/>
  <c r="J55" i="4" s="1"/>
  <c r="J54" i="4"/>
  <c r="J53" i="4"/>
  <c r="J52" i="4"/>
  <c r="J51" i="4" s="1"/>
  <c r="J50" i="4" s="1"/>
  <c r="J49" i="4" s="1"/>
  <c r="L38" i="4"/>
  <c r="L37" i="4"/>
  <c r="L36" i="4"/>
  <c r="L35" i="4"/>
  <c r="K38" i="4"/>
  <c r="K37" i="4"/>
  <c r="K36" i="4"/>
  <c r="K35" i="4"/>
  <c r="J38" i="4"/>
  <c r="J37" i="4"/>
  <c r="J36" i="4"/>
  <c r="J35" i="4"/>
  <c r="L33" i="4"/>
  <c r="L32" i="4"/>
  <c r="L31" i="4"/>
  <c r="L30" i="4"/>
  <c r="K33" i="4"/>
  <c r="K32" i="4"/>
  <c r="K31" i="4"/>
  <c r="K30" i="4"/>
  <c r="L28" i="4"/>
  <c r="L27" i="4"/>
  <c r="L26" i="4"/>
  <c r="L25" i="4"/>
  <c r="L24" i="4" s="1"/>
  <c r="K28" i="4"/>
  <c r="K27" i="4"/>
  <c r="K26" i="4"/>
  <c r="K25" i="4"/>
  <c r="K24" i="4" s="1"/>
  <c r="J28" i="4"/>
  <c r="J27" i="4"/>
  <c r="J26" i="4"/>
  <c r="J25" i="4"/>
  <c r="J24" i="4" s="1"/>
  <c r="L22" i="4"/>
  <c r="L21" i="4"/>
  <c r="L20" i="4"/>
  <c r="L19" i="4"/>
  <c r="L18" i="4" s="1"/>
  <c r="K22" i="4"/>
  <c r="K21" i="4"/>
  <c r="K20" i="4"/>
  <c r="K19" i="4" s="1"/>
  <c r="K18" i="4"/>
  <c r="J22" i="4"/>
  <c r="J21" i="4"/>
  <c r="J20" i="4" s="1"/>
  <c r="J19" i="4"/>
  <c r="J18" i="4"/>
  <c r="L16" i="4"/>
  <c r="L15" i="4" s="1"/>
  <c r="L14" i="4"/>
  <c r="L13" i="4"/>
  <c r="L12" i="4"/>
  <c r="K16" i="4"/>
  <c r="K15" i="4"/>
  <c r="K14" i="4"/>
  <c r="K13" i="4"/>
  <c r="K12" i="4" s="1"/>
  <c r="J16" i="4"/>
  <c r="J15" i="4"/>
  <c r="J14" i="4"/>
  <c r="J13" i="4" s="1"/>
  <c r="J12" i="4"/>
  <c r="J11" i="4" s="1"/>
  <c r="J10" i="4" s="1"/>
  <c r="J9" i="4" s="1"/>
  <c r="L33" i="3"/>
  <c r="L32" i="3"/>
  <c r="L31" i="3" s="1"/>
  <c r="L105" i="3"/>
  <c r="L104" i="3"/>
  <c r="L103" i="3" s="1"/>
  <c r="L102" i="3" s="1"/>
  <c r="L101" i="3" s="1"/>
  <c r="L100" i="3" s="1"/>
  <c r="L98" i="3"/>
  <c r="L97" i="3" s="1"/>
  <c r="L96" i="3" s="1"/>
  <c r="L95" i="3" s="1"/>
  <c r="L94" i="3" s="1"/>
  <c r="L93" i="3" s="1"/>
  <c r="L91" i="3"/>
  <c r="L90" i="3" s="1"/>
  <c r="L89" i="3" s="1"/>
  <c r="L88" i="3" s="1"/>
  <c r="L86" i="3"/>
  <c r="L85" i="3"/>
  <c r="L83" i="3"/>
  <c r="L82" i="3" s="1"/>
  <c r="L70" i="3"/>
  <c r="L69" i="3"/>
  <c r="L68" i="3"/>
  <c r="L67" i="3" s="1"/>
  <c r="L66" i="3" s="1"/>
  <c r="L65" i="3" s="1"/>
  <c r="L63" i="3"/>
  <c r="L62" i="3"/>
  <c r="L61" i="3" s="1"/>
  <c r="L55" i="3"/>
  <c r="L53" i="3"/>
  <c r="L52" i="3" s="1"/>
  <c r="L39" i="3"/>
  <c r="L38" i="3"/>
  <c r="L37" i="3" s="1"/>
  <c r="L36" i="3"/>
  <c r="L35" i="3" s="1"/>
  <c r="L29" i="3"/>
  <c r="L27" i="3"/>
  <c r="L25" i="3"/>
  <c r="L22" i="3"/>
  <c r="L21" i="3"/>
  <c r="L15" i="3"/>
  <c r="L14" i="3"/>
  <c r="L13" i="3" s="1"/>
  <c r="L12" i="3" s="1"/>
  <c r="L11" i="3" s="1"/>
  <c r="L10" i="3" s="1"/>
  <c r="K24" i="3"/>
  <c r="K20" i="3" s="1"/>
  <c r="K19" i="3" s="1"/>
  <c r="K18" i="3" s="1"/>
  <c r="K17" i="3" s="1"/>
  <c r="J24" i="3"/>
  <c r="J52" i="3"/>
  <c r="J51" i="3"/>
  <c r="J50" i="3" s="1"/>
  <c r="K81" i="3"/>
  <c r="K80" i="3" s="1"/>
  <c r="K79" i="3"/>
  <c r="K72" i="3"/>
  <c r="J58" i="3"/>
  <c r="J57" i="3"/>
  <c r="K61" i="3"/>
  <c r="K59" i="3" s="1"/>
  <c r="K58" i="3"/>
  <c r="K57" i="3" s="1"/>
  <c r="L109" i="4"/>
  <c r="K109" i="4"/>
  <c r="L59" i="3"/>
  <c r="L49" i="3"/>
  <c r="L81" i="3"/>
  <c r="L80" i="3" s="1"/>
  <c r="L79" i="3" s="1"/>
  <c r="L72" i="3" s="1"/>
  <c r="L24" i="3"/>
  <c r="J49" i="3"/>
  <c r="J48" i="3"/>
  <c r="J60" i="3"/>
  <c r="K60" i="3"/>
  <c r="L60" i="3"/>
  <c r="L51" i="3"/>
  <c r="L50" i="3" s="1"/>
  <c r="L48" i="3"/>
  <c r="K9" i="3" l="1"/>
  <c r="K51" i="3"/>
  <c r="K50" i="3" s="1"/>
  <c r="K48" i="3"/>
  <c r="K49" i="3"/>
  <c r="K11" i="4"/>
  <c r="K10" i="4" s="1"/>
  <c r="K9" i="4" s="1"/>
  <c r="K8" i="4" s="1"/>
  <c r="K7" i="4" s="1"/>
  <c r="J58" i="2"/>
  <c r="J57" i="2" s="1"/>
  <c r="J61" i="2"/>
  <c r="L20" i="3"/>
  <c r="L19" i="3" s="1"/>
  <c r="L18" i="3" s="1"/>
  <c r="L17" i="3" s="1"/>
  <c r="L9" i="3" s="1"/>
  <c r="L8" i="3" s="1"/>
  <c r="L7" i="3" s="1"/>
  <c r="K9" i="2"/>
  <c r="J48" i="2"/>
  <c r="J49" i="2"/>
  <c r="J51" i="2"/>
  <c r="J50" i="2" s="1"/>
  <c r="K59" i="2"/>
  <c r="K60" i="2"/>
  <c r="L58" i="3"/>
  <c r="L57" i="3" s="1"/>
  <c r="C13" i="10"/>
  <c r="C12" i="10" s="1"/>
  <c r="C11" i="10" s="1"/>
  <c r="J8" i="4"/>
  <c r="J7" i="4" s="1"/>
  <c r="L11" i="4"/>
  <c r="L10" i="4" s="1"/>
  <c r="L9" i="4" s="1"/>
  <c r="L8" i="4" s="1"/>
  <c r="L7" i="4" s="1"/>
  <c r="I9" i="2"/>
  <c r="J24" i="2"/>
  <c r="J20" i="2" s="1"/>
  <c r="J19" i="2" s="1"/>
  <c r="J18" i="2" s="1"/>
  <c r="J17" i="2" s="1"/>
  <c r="J9" i="2" s="1"/>
  <c r="J8" i="2" s="1"/>
  <c r="J7" i="2" s="1"/>
  <c r="I51" i="2"/>
  <c r="I50" i="2" s="1"/>
  <c r="I48" i="2"/>
  <c r="I61" i="2"/>
  <c r="I58" i="2"/>
  <c r="I57" i="2" s="1"/>
  <c r="K81" i="2"/>
  <c r="K80" i="2" s="1"/>
  <c r="K79" i="2" s="1"/>
  <c r="K72" i="2" s="1"/>
  <c r="K65" i="2" s="1"/>
  <c r="I60" i="2" l="1"/>
  <c r="I59" i="2"/>
  <c r="I8" i="2"/>
  <c r="I7" i="2" s="1"/>
  <c r="K8" i="2"/>
  <c r="K7" i="2" s="1"/>
  <c r="J59" i="2"/>
  <c r="J60" i="2"/>
  <c r="K8" i="3"/>
  <c r="K7" i="3" s="1"/>
</calcChain>
</file>

<file path=xl/sharedStrings.xml><?xml version="1.0" encoding="utf-8"?>
<sst xmlns="http://schemas.openxmlformats.org/spreadsheetml/2006/main" count="2247" uniqueCount="236">
  <si>
    <t/>
  </si>
  <si>
    <t>(тыс. рублей)</t>
  </si>
  <si>
    <t>Наименование</t>
  </si>
  <si>
    <t>Рз</t>
  </si>
  <si>
    <t>Прз</t>
  </si>
  <si>
    <t>Цср</t>
  </si>
  <si>
    <t>Вр</t>
  </si>
  <si>
    <t>Сумма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</si>
  <si>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</si>
  <si>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</si>
  <si>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</si>
  <si>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</si>
  <si>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</si>
  <si>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</si>
  <si>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</si>
  <si>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</si>
  <si>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</si>
  <si>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</si>
  <si>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</si>
  <si>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ВСЕГО</t>
  </si>
  <si>
    <t>12</t>
  </si>
  <si>
    <t>Адм</t>
  </si>
  <si>
    <t>ВР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</si>
  <si>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</si>
  <si>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</si>
  <si>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Сумма (тыс. руб.)</t>
  </si>
  <si>
    <t>№ п/п</t>
  </si>
  <si>
    <t>Виды заимствований</t>
  </si>
  <si>
    <t>Сумма (тыс. рублей)</t>
  </si>
  <si>
    <t>0002 00 00000 00 0000 000</t>
  </si>
  <si>
    <t>БЕЗВОЗМЕЗДНЫЕ ПОСТУПЛЕНИЯ</t>
  </si>
  <si>
    <t>0002 02 00000 00 0000 000</t>
  </si>
  <si>
    <t>БЕЗВОЗМЕЗДНЫЕ ПОСТУПЛЕНИЯ ОТ ДРУГИХ БЮДЖЕТОВ БЮДЖЕТНОЙ СИСТЕМЫ РОССИЙСКОЙ ФЕДЕРАЦИИ</t>
  </si>
  <si>
    <t>0002 02 10000 00 0000 150</t>
  </si>
  <si>
    <t>Дотации бюджетам бюджетной системы Российской Федерации</t>
  </si>
  <si>
    <t>0002 02 15001 00 0000 150</t>
  </si>
  <si>
    <t>Дотации на выравнивание бюджетной обеспеченности</t>
  </si>
  <si>
    <t>0002 02 15001 10 0000 150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</si>
  <si>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</si>
  <si>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	2 02 15002 00 0000 150</t>
  </si>
  <si>
    <t>Дотации бюджетам на поддержку мер по обеспечению сбалансированности бюджетов</t>
  </si>
  <si>
    <t>000	2 02 15002 10 0000 150</t>
  </si>
  <si>
    <t>Дотации бюджетам сельских поселений на поддержку мер по обеспечению сбалансированности бюджетов</t>
  </si>
  <si>
    <t>000	2 02 20000 00 0000 150</t>
  </si>
  <si>
    <t>Субсидии бюджетам бюджетной системы Российской Федерации (межбюджетные субсидии)</t>
  </si>
  <si>
    <t>000	2 02 29999 00 0000 150</t>
  </si>
  <si>
    <t>Прочие субсидии</t>
  </si>
  <si>
    <t>000	2 02 29999 10 0000 150</t>
  </si>
  <si>
    <t>Прочие субсидии бюджетам сельских поселений</t>
  </si>
  <si>
    <t>0002 02 30000 00 0000 150</t>
  </si>
  <si>
    <t>Субвенции бюджетам бюджетной системы Российской Федерации</t>
  </si>
  <si>
    <t>0002 02 30024 10 0000 150</t>
  </si>
  <si>
    <t>Субвенции бюджетам сельских поселений на выполнение передаваемых полномочий субъектов Российской Федерации</t>
  </si>
  <si>
    <t>Иные межбюджетные трансферты</t>
  </si>
  <si>
    <t>0002 02 40000 00 0000 150</t>
  </si>
  <si>
    <t>Итого расходов</t>
  </si>
  <si>
    <t>915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</si>
  <si>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</si>
  <si>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</si>
  <si>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</si>
  <si>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</si>
  <si>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 Подпрограмма "Обеспечение деятельности органов местного самоуправления"</t>
  </si>
  <si>
    <t>Основное мероприятие "Обеспечение деятельности администрации Нароватовского сельского поселения "</t>
  </si>
  <si>
    <t xml:space="preserve">Расходы на выплаты по оплате труда высшего должностного лица </t>
  </si>
  <si>
    <t>41150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</si>
  <si>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</si>
  <si>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</si>
  <si>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</si>
  <si>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</si>
  <si>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</si>
  <si>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</si>
  <si>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Расходы на выплаты по оплате труда работников органов местного самоуправления </t>
  </si>
  <si>
    <t>41110</t>
  </si>
  <si>
    <t>Расходы на выплаты персоналу государственных (муниципальных) органов</t>
  </si>
  <si>
    <t>Расходы на обеспечение функций органов местного самоуправления</t>
  </si>
  <si>
    <t>41120</t>
  </si>
  <si>
    <t xml:space="preserve">  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</si>
  <si>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</si>
  <si>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</si>
  <si>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</si>
  <si>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 xml:space="preserve">  Иные бюджетные ассигнования</t>
  </si>
  <si>
    <t>800</t>
  </si>
  <si>
    <t xml:space="preserve">  Уплата налогов, сборов и иных платежей</t>
  </si>
  <si>
    <t>850</t>
  </si>
  <si>
    <t>Непрограммные расходы главных распорядителей бюджетных средств</t>
  </si>
  <si>
    <t>89</t>
  </si>
  <si>
    <t xml:space="preserve">Непрограммные расходы в рамках обеспечения деятельности главных распорядителей бюджетных средств </t>
  </si>
  <si>
    <t>00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</si>
  <si>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</si>
  <si>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 xml:space="preserve"> Прочая закупка товаров, работ и услуг для обеспечения государственных (муниципальных) нужд</t>
  </si>
  <si>
    <t>77150</t>
  </si>
  <si>
    <t>244</t>
  </si>
  <si>
    <t>Резервные фонды</t>
  </si>
  <si>
    <t xml:space="preserve">Непрограммные расходы главных распорядителей бюджетных средств </t>
  </si>
  <si>
    <t>0</t>
  </si>
  <si>
    <t>Резервный фонд администрации Нароватовского сельского поселения Теньгушевского муниципального района</t>
  </si>
  <si>
    <t>41180</t>
  </si>
  <si>
    <t xml:space="preserve"> Резервные средства</t>
  </si>
  <si>
    <t>Обеспечение проведения выборов и референдумов</t>
  </si>
  <si>
    <t>07</t>
  </si>
  <si>
    <t>Непрограммные расходы главных распорядителей бюджетных средств Нароватовского сельского поселения Теньгушевского муниципального района Республики Мордовия</t>
  </si>
  <si>
    <t>Непрограммные расходы в рамках обеспечения деятельности главных распорядителей бюджетных средств Нароватовского сельского поселения Теньгушевского муниципального района Республики Мордовия</t>
  </si>
  <si>
    <t>Проведение выборов в Совет депутатов Нароватовского сельского поселения</t>
  </si>
  <si>
    <t>41130</t>
  </si>
  <si>
    <t>Иные  бюджетные ассигнования</t>
  </si>
  <si>
    <t>Специальные расходы</t>
  </si>
  <si>
    <t>880</t>
  </si>
  <si>
    <t>Национальная оборона</t>
  </si>
  <si>
    <t>Мобилизационная и вневойсковая подготовка</t>
  </si>
  <si>
    <t>03</t>
  </si>
  <si>
    <t>Осуществление государственных полномочий Российской Федерации о первичному воинскому учету на территориях, где отсутствуют военные комиссариаты</t>
  </si>
  <si>
    <t>51180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</si>
  <si>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</si>
  <si>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Иные закупки товаров, работ и услуг для обеспечения государственных (муниципальных) нужд</t>
  </si>
  <si>
    <t xml:space="preserve">  Национальная экономика</t>
  </si>
  <si>
    <t>Дорожное хозяйство (дорожные фонды)</t>
  </si>
  <si>
    <t>09</t>
  </si>
  <si>
    <t>27</t>
  </si>
  <si>
    <t>Подпрограмма "Развитие дорожной сети и приведение существующей в соответствие с нормативными требованиями."</t>
  </si>
  <si>
    <t>Основное мероприятие "Осуществление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Федерации"</t>
  </si>
  <si>
    <t>Расходы за счет иных межбюджетных трансфертов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</si>
  <si>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44102</t>
  </si>
  <si>
    <t>Жилищно-коммунальное хозяйство</t>
  </si>
  <si>
    <t>05</t>
  </si>
  <si>
    <t>Коммунальное хозяйство</t>
  </si>
  <si>
    <t>Расходы за счет иных межбюджетных трансфертов на осуществление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</si>
  <si>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44101</t>
  </si>
  <si>
    <t>Благоустройство</t>
  </si>
  <si>
    <t>Основное мероприятие "Благоустройство сельских территорий"</t>
  </si>
  <si>
    <t>Уличное освещение</t>
  </si>
  <si>
    <t>43010</t>
  </si>
  <si>
    <t xml:space="preserve">Прочие мероприятия по благоустройству </t>
  </si>
  <si>
    <t>43040</t>
  </si>
  <si>
    <t>Расходы за счет иных межбюджетных трансфертов на осуществление полномочий по участию в организации деятельности по накоплению (в том числе раздельному накоплению) и транспортированию твердых коммунальных отходов.</t>
  </si>
  <si>
    <t>44106</t>
  </si>
  <si>
    <t>Социальная политика</t>
  </si>
  <si>
    <t>Пенсионное обеспечение</t>
  </si>
  <si>
    <t>Доплаты к пенсиям муниципальных служащих</t>
  </si>
  <si>
    <t>03010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</si>
  <si>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</si>
  <si>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</si>
  <si>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</si>
  <si>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</si>
  <si>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Условно утвержденные расходы</t>
  </si>
  <si>
    <t>99</t>
  </si>
  <si>
    <t>Непрограммные расходы в рамках обеспечения деятельности главных распорядителей бюджетных средств</t>
  </si>
  <si>
    <t>41990</t>
  </si>
  <si>
    <t>Иные бюджетные ассигнования</t>
  </si>
  <si>
    <t>Резервные средства</t>
  </si>
  <si>
    <t>870</t>
  </si>
  <si>
    <t>Администрация Нароватовского сельского поселения</t>
  </si>
  <si>
    <t>000 01 00 00 00 00 0000 000</t>
  </si>
  <si>
    <t>ИСТОЧНИКИ ВНУТРЕННЕГО ФИНАНСИРОВАНИЯ ДЕФИЦИТОВ  БЮДЖЕТОВ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</si>
  <si>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</si>
  <si>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</si>
  <si>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</si>
  <si>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</si>
  <si>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000 01 02 00 00 10 0000 710</t>
  </si>
  <si>
    <t>Получение кредитов от кредитных организаций бюджетами сельских поселений в валюте Российской Федерации</t>
  </si>
  <si>
    <t>000 01 03 00 00 00 0000 000</t>
  </si>
  <si>
    <t>Бюджетные кредиты из других бюджетов бюджетной системы Российской Федерации</t>
  </si>
  <si>
    <t>000 01 03 01 00 00 0000 000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</si>
  <si>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</si>
  <si>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</si>
  <si>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</si>
  <si>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000 01 03 01 00 10 0000 810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</si>
  <si>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</si>
  <si>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000 01 05 00 00 00 0000 000</t>
  </si>
  <si>
    <t>Изменение остатков средств на счетах по учету средств бюджетов</t>
  </si>
  <si>
    <t>000 01  05  00  00  00  0000  500</t>
  </si>
  <si>
    <t>Увеличение остатков средств бюджетов</t>
  </si>
  <si>
    <t>000 01 05 00 00 00 0000 500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</si>
  <si>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</si>
  <si>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</si>
  <si>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</si>
  <si>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</si>
  <si>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</si>
  <si>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</si>
  <si>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</si>
  <si>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</si>
  <si>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</si>
  <si>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</si>
  <si>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</si>
  <si>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сельских поселений</t>
  </si>
  <si>
    <t>000 01 06 00 00 00 00 0000 000</t>
  </si>
  <si>
    <t>Иные источники внутреннего финансирования  дефицитов бюджетов</t>
  </si>
  <si>
    <t>000 01 06 05 00 00 00 0000 600</t>
  </si>
  <si>
    <t xml:space="preserve">Бюджетные кредиты, предоставленные  внутри страны в валюте Российской  Федерации </t>
  </si>
  <si>
    <t>000 01 06 05 02 05 00 0000 640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</si>
  <si>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</si>
  <si>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Итого источников внутреннего финансирования  дефицита бюджета </t>
  </si>
  <si>
    <t>объем привлечения</t>
  </si>
  <si>
    <t>объем средств, направляемых на погашение основной суммы долга</t>
  </si>
  <si>
    <t>Бюджетные кредиты от других бюджетов бюджетной системы Российской Федерации</t>
  </si>
  <si>
    <t>0002 02 30024 00 0000 150</t>
  </si>
  <si>
    <t>Субвенции местным бюджетам на выполнение передаваемых полномочий субъектов Российской Федерации</t>
  </si>
  <si>
    <t>0002 02 35118 00 0000 150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</si>
  <si>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</si>
  <si>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</si>
  <si>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</si>
  <si>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2025 год</t>
  </si>
  <si>
    <t>2026 год</t>
  </si>
  <si>
    <t>00020225576000000150</t>
  </si>
  <si>
    <t>Субсидии бюджетам на обеспечение комплексного развития сельских территорий</t>
  </si>
  <si>
    <t>00020225576100000150</t>
  </si>
  <si>
    <t>Субсидии бюджетам сельских поселений на обеспечение комплексного развития сельских территорий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</si>
  <si>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</si>
  <si>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</si>
  <si>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00020240014100000100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</si>
  <si>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</si>
  <si>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Муниципальная программа Нароватовского сельского поселения Теньгушевского муниципального района Республики Мордовия «Развитие муниципальной службы  в Нароватовском сельском поселении Теньгушевского муниципального района Республики Мордовия на 2024 год и плановый период 2025-2026 годов».</t>
  </si>
  <si>
    <t>"Программа комплексного развития коммунальной инфраструктуры Нароватовского сельского поселения Теньгушевского муниципального района Республики Мордовия на 2017 - 2027 годы."</t>
  </si>
  <si>
    <t xml:space="preserve">ОБЪЕМ 
БЕЗВОЗМЕЗДНЫХ ПОСТУПЛЕНИЙ В БЮДЖЕТ НАРОВАТОВСКОГО СЕЛЬСКОГО ПОСЕЛЕНИЯ ТЕНЬГУШЕВСКОГО МУНИЦИПАЛЬНОГО РАЙОНА РЕСПУБЛИКИ МОРДОВИЯ НА 2025 ГОД И НА ПЛАНОВЫЙ ПЕРИОД 2026 И 2027 ГОДОВ
</t>
  </si>
  <si>
    <t>2027год</t>
  </si>
  <si>
    <t>Приложение 2 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2025 год и на плановый период 2026 и 2027 годов»</t>
  </si>
  <si>
    <t>ВЕДОМСТВЕННАЯ СТРУКТУРА 
РАСХОДОВ БЮДЖЕТА НАРОВАТОВСКОГО СЕЛЬСКОГО ПОСЕЛЕНИЯ ТЕНЬГУШЕВСКОГО МУНИЦИПАЛЬНОГО РАЙОНА РЕСПУБЛИКИ МОРДОВИЯ НА 2025 ГОД И НА ПЛАНОВЫЙ ПЕРИОД 2026 И 2027 ГОДОВ</t>
  </si>
  <si>
    <t>2026год</t>
  </si>
  <si>
    <t>2027 год</t>
  </si>
  <si>
    <t>Приложение 3 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2025 год и на плановый период 2026 и 2027 годов»</t>
  </si>
  <si>
    <t>РАСПРЕДЕЛЕНИЕ 
БЮДЖЕТНЫХ АССИГНОВАНИЙ БЮДЖЕТА НАРОВАТОВСКОГО СЕЛЬСКОГО ПОСЕЛЕНИЯ ТЕНЬГУШЕВСКОГО МУНИЦИПАЛЬНОГО РАЙОНА РЕСПУБЛИКИ МОРДОВИЯ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2025 ГОД И НА ПЛАНОВЫЙ ПЕРИОД
2026 И 2027 ГОДОВ</t>
  </si>
  <si>
    <t>Приложение 4 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2025 год и на плановый период 2026 и 2027 годов»</t>
  </si>
  <si>
    <t>РАСПРЕДЕЛЕНИЕ 
БЮДЖЕТНЫХ АССИГНОВАНИЙ БЮДЖЕТА НАРОВАТОВСКОГО СЕЛЬСКОГО ПОСЕЛЕНИЯ ТЕНЬГУШЕВСКОГО МУНИЦИПАЛЬНОГО РАЙОНА РЕСПУБЛИКИ МОРДОВИЯ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БЮДЖЕТОВ НА 2025 ГОД И НА ПЛАНОВЫЙ ПЕРИОД 2026 И 2027 ГОДОВ</t>
  </si>
  <si>
    <t>Приложение 5 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2025 год и на плановый период 2026 и 2027 годов»</t>
  </si>
  <si>
    <t>ИСТОЧНИКИ 
ВНУТРЕННЕГО ФИНАНСИРОВАНИЯ ДЕФИЦИТА БЮДЖЕТА НАРОВАТОВСКОГО СЕЛЬСКОГО ПОСЕЛЕНИЯ ТЕНЬГУШЕВСКОГО МУНИЦИПАЛЬНОГО РАЙОНА РЕСПУБЛИКИ МОРДОВИЯ НА 2025 ГОД И НА ПЛАНОВЫЙ ПЕРИОД 2026 и 2027 ГОДОВ</t>
  </si>
  <si>
    <t>Приложение 6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2025 год и на плановый период 2026 и 2027 годов»</t>
  </si>
  <si>
    <t xml:space="preserve">ПРОГРАММА 
МУНИЦИПАЛЬНЫХ ВНУТРЕННИХ ЗАИМСТВОВАНИЙ НАРОВАТОВСКОГО СЕЛЬСКОГО ПОСЕЛЕНИЯ ТЕНЬГУШЕВСКОГО МУНИЦИПАЛЬНОГО РАЙОНА РЕСПУБЛИКИ МОРДОВИЯ НА 2025 ГОД И 
НА ПЛАНОВЫЙ ПЕРИОД 2026 И 2027 ГОДОВ </t>
  </si>
  <si>
    <t xml:space="preserve">Приложение 1
к решению  Совета депутатов Нароватовского сельского поселения Теньгушевского
муниципального района  Республики Мордовия «О бюджете  Нароватовского сельского поселения Теньгушевского муниципального района Республики Мордовия на 2025 год и на плановый период 2026 и 2027 годов»
</t>
  </si>
  <si>
    <t>24,5</t>
  </si>
  <si>
    <t>50</t>
  </si>
  <si>
    <t>22</t>
  </si>
  <si>
    <t>Подпрограмма «Создание и развитие инфраструктуры на сельских территориях»</t>
  </si>
  <si>
    <t xml:space="preserve"> Основное мероприятие «Благоустройство сельских территорий» </t>
  </si>
  <si>
    <t>Реализация мероприятий по комплексному развитию сельских территорий</t>
  </si>
  <si>
    <t>L5760</t>
  </si>
  <si>
    <t xml:space="preserve"> Муниципальная программа «Комплексное развитие сельских территорий Нароватовского сельского поселения Теньгушевского муниципального района Республики Мордовия на 2020-2025 годы»</t>
  </si>
  <si>
    <t>Нароватовское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</si>
</sst>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&quot;р.&quot;_-;\-* #,##0.00&quot;р.&quot;_-;_-* &quot;-&quot;??&quot;р.&quot;_-;_-@_-"/>
    <numFmt numFmtId="165" formatCode="#,##0.0"/>
    <numFmt numFmtId="166" formatCode="_-* #,##0.0_р_._-;\-* #,##0.0_р_._-;_-* &quot;-&quot;?_р_._-;_-@_-"/>
    <numFmt numFmtId="167" formatCode="0.0"/>
    <numFmt numFmtId="168" formatCode="_-* #,##0.00_р_._-;\-* #,##0.00_р_._-;_-* &quot;-&quot;??_р_._-;_-@_-"/>
    <numFmt numFmtId="169" formatCode="#,##0.0_ ;\-#,##0.0\ "/>
    <numFmt numFmtId="170" formatCode="_-* #,##0.0\ _₽_-;\-* #,##0.0\ _₽_-;_-* &quot;-&quot;?\ _₽_-;_-@_-"/>
    <numFmt numFmtId="171" formatCode="000000"/>
  </numFmts>
  <fonts count="28" x14ac:knownFonts="1">
    <font>
      <sz val="10"/>
      <color rgb="FF000000"/>
      <name val="Times New Roman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Verdana"/>
      <family val="2"/>
    </font>
    <font>
      <b/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3"/>
      <name val="Times New Roman"/>
      <family val="1"/>
    </font>
    <font>
      <b/>
      <sz val="13"/>
      <name val="Times New Roman"/>
      <family val="1"/>
      <charset val="204"/>
    </font>
    <font>
      <sz val="13"/>
      <name val="Times New Roman"/>
      <family val="1"/>
    </font>
    <font>
      <sz val="13"/>
      <name val="Times New Roman"/>
      <family val="1"/>
      <charset val="204"/>
    </font>
    <font>
      <sz val="13"/>
      <name val="Arial Cyr"/>
      <charset val="204"/>
    </font>
    <font>
      <sz val="8"/>
      <name val="Arial Cyr"/>
      <charset val="204"/>
    </font>
    <font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64" fontId="0" fillId="0" borderId="0">
      <alignment vertical="top" wrapText="1"/>
    </xf>
    <xf numFmtId="0" fontId="6" fillId="0" borderId="0"/>
    <xf numFmtId="0" fontId="23" fillId="0" borderId="0"/>
    <xf numFmtId="0" fontId="6" fillId="0" borderId="0"/>
    <xf numFmtId="0" fontId="23" fillId="0" borderId="0"/>
    <xf numFmtId="0" fontId="9" fillId="0" borderId="0"/>
    <xf numFmtId="168" fontId="6" fillId="0" borderId="0" applyFont="0" applyFill="0" applyBorder="0" applyAlignment="0" applyProtection="0"/>
  </cellStyleXfs>
  <cellXfs count="172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165" fontId="3" fillId="0" borderId="1" xfId="0" applyNumberFormat="1" applyFont="1" applyFill="1" applyBorder="1" applyAlignment="1">
      <alignment horizontal="right" wrapText="1"/>
    </xf>
    <xf numFmtId="0" fontId="4" fillId="2" borderId="1" xfId="0" applyNumberFormat="1" applyFont="1" applyFill="1" applyBorder="1" applyAlignment="1">
      <alignment horizontal="left" wrapText="1"/>
    </xf>
    <xf numFmtId="165" fontId="4" fillId="0" borderId="1" xfId="0" applyNumberFormat="1" applyFont="1" applyFill="1" applyBorder="1" applyAlignment="1">
      <alignment horizontal="right" wrapText="1"/>
    </xf>
    <xf numFmtId="0" fontId="4" fillId="0" borderId="1" xfId="0" applyNumberFormat="1" applyFont="1" applyFill="1" applyBorder="1" applyAlignment="1">
      <alignment vertical="top" wrapText="1"/>
    </xf>
    <xf numFmtId="164" fontId="7" fillId="0" borderId="0" xfId="0" applyFont="1" applyFill="1" applyAlignment="1"/>
    <xf numFmtId="164" fontId="10" fillId="0" borderId="0" xfId="0" applyFont="1" applyFill="1" applyAlignment="1">
      <alignment horizontal="left"/>
    </xf>
    <xf numFmtId="165" fontId="10" fillId="0" borderId="0" xfId="0" applyNumberFormat="1" applyFont="1" applyFill="1" applyAlignment="1"/>
    <xf numFmtId="166" fontId="10" fillId="0" borderId="0" xfId="0" applyNumberFormat="1" applyFont="1" applyFill="1" applyAlignment="1"/>
    <xf numFmtId="164" fontId="10" fillId="0" borderId="0" xfId="0" applyFont="1" applyFill="1" applyAlignment="1"/>
    <xf numFmtId="164" fontId="11" fillId="0" borderId="0" xfId="0" applyFont="1" applyFill="1" applyAlignment="1">
      <alignment horizontal="left" wrapText="1"/>
    </xf>
    <xf numFmtId="164" fontId="11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/>
    <xf numFmtId="164" fontId="10" fillId="0" borderId="0" xfId="0" applyFont="1" applyFill="1" applyBorder="1" applyAlignment="1"/>
    <xf numFmtId="49" fontId="10" fillId="0" borderId="0" xfId="0" applyNumberFormat="1" applyFont="1" applyFill="1" applyBorder="1" applyAlignment="1"/>
    <xf numFmtId="165" fontId="10" fillId="3" borderId="0" xfId="0" applyNumberFormat="1" applyFont="1" applyFill="1" applyAlignment="1"/>
    <xf numFmtId="166" fontId="10" fillId="3" borderId="0" xfId="0" applyNumberFormat="1" applyFont="1" applyFill="1" applyBorder="1" applyAlignment="1"/>
    <xf numFmtId="164" fontId="10" fillId="3" borderId="0" xfId="0" applyFont="1" applyFill="1" applyAlignment="1"/>
    <xf numFmtId="165" fontId="10" fillId="3" borderId="2" xfId="5" applyNumberFormat="1" applyFont="1" applyFill="1" applyBorder="1"/>
    <xf numFmtId="49" fontId="10" fillId="3" borderId="0" xfId="0" applyNumberFormat="1" applyFont="1" applyFill="1" applyAlignment="1">
      <alignment horizontal="right"/>
    </xf>
    <xf numFmtId="49" fontId="5" fillId="3" borderId="0" xfId="0" applyNumberFormat="1" applyFont="1" applyFill="1" applyAlignment="1">
      <alignment horizontal="right"/>
    </xf>
    <xf numFmtId="0" fontId="13" fillId="0" borderId="0" xfId="1" applyFont="1"/>
    <xf numFmtId="0" fontId="14" fillId="0" borderId="0" xfId="1" applyFont="1" applyBorder="1" applyAlignment="1"/>
    <xf numFmtId="0" fontId="6" fillId="0" borderId="0" xfId="1" applyAlignment="1"/>
    <xf numFmtId="0" fontId="14" fillId="0" borderId="0" xfId="1" applyFont="1" applyBorder="1" applyAlignment="1">
      <alignment wrapText="1"/>
    </xf>
    <xf numFmtId="0" fontId="11" fillId="0" borderId="0" xfId="1" applyFont="1" applyBorder="1" applyAlignment="1"/>
    <xf numFmtId="0" fontId="8" fillId="0" borderId="0" xfId="1" applyFont="1" applyBorder="1" applyAlignment="1">
      <alignment horizontal="center" wrapText="1"/>
    </xf>
    <xf numFmtId="0" fontId="8" fillId="0" borderId="0" xfId="1" applyFont="1" applyBorder="1" applyAlignment="1">
      <alignment wrapText="1"/>
    </xf>
    <xf numFmtId="0" fontId="8" fillId="0" borderId="0" xfId="1" applyFont="1" applyBorder="1" applyAlignment="1">
      <alignment horizontal="left"/>
    </xf>
    <xf numFmtId="0" fontId="6" fillId="0" borderId="0" xfId="1" applyAlignment="1">
      <alignment wrapText="1"/>
    </xf>
    <xf numFmtId="0" fontId="13" fillId="0" borderId="0" xfId="1" applyFont="1" applyAlignment="1">
      <alignment wrapText="1"/>
    </xf>
    <xf numFmtId="165" fontId="16" fillId="0" borderId="0" xfId="1" applyNumberFormat="1" applyFont="1" applyBorder="1" applyAlignment="1">
      <alignment wrapText="1"/>
    </xf>
    <xf numFmtId="165" fontId="17" fillId="0" borderId="0" xfId="1" applyNumberFormat="1" applyFont="1" applyBorder="1" applyAlignment="1">
      <alignment wrapText="1"/>
    </xf>
    <xf numFmtId="0" fontId="12" fillId="0" borderId="2" xfId="1" applyFont="1" applyBorder="1" applyAlignment="1">
      <alignment horizontal="center" vertical="center" wrapText="1"/>
    </xf>
    <xf numFmtId="2" fontId="13" fillId="0" borderId="0" xfId="1" applyNumberFormat="1" applyFont="1"/>
    <xf numFmtId="49" fontId="12" fillId="0" borderId="2" xfId="1" applyNumberFormat="1" applyFont="1" applyBorder="1" applyAlignment="1">
      <alignment horizontal="center" vertical="top"/>
    </xf>
    <xf numFmtId="49" fontId="12" fillId="0" borderId="2" xfId="1" applyNumberFormat="1" applyFont="1" applyBorder="1" applyAlignment="1">
      <alignment horizontal="center"/>
    </xf>
    <xf numFmtId="1" fontId="12" fillId="0" borderId="2" xfId="1" applyNumberFormat="1" applyFont="1" applyBorder="1" applyAlignment="1">
      <alignment horizontal="center"/>
    </xf>
    <xf numFmtId="165" fontId="12" fillId="0" borderId="0" xfId="1" applyNumberFormat="1" applyFont="1" applyBorder="1" applyAlignment="1">
      <alignment horizontal="right"/>
    </xf>
    <xf numFmtId="0" fontId="13" fillId="0" borderId="0" xfId="1" applyFont="1" applyFill="1"/>
    <xf numFmtId="2" fontId="13" fillId="0" borderId="0" xfId="1" applyNumberFormat="1" applyFont="1" applyFill="1"/>
    <xf numFmtId="165" fontId="13" fillId="0" borderId="0" xfId="1" applyNumberFormat="1" applyFont="1" applyFill="1"/>
    <xf numFmtId="165" fontId="13" fillId="0" borderId="0" xfId="1" applyNumberFormat="1" applyFont="1" applyFill="1" applyBorder="1"/>
    <xf numFmtId="0" fontId="13" fillId="0" borderId="0" xfId="1" applyFont="1" applyFill="1" applyBorder="1"/>
    <xf numFmtId="167" fontId="13" fillId="0" borderId="0" xfId="1" applyNumberFormat="1" applyFont="1" applyBorder="1"/>
    <xf numFmtId="0" fontId="13" fillId="0" borderId="0" xfId="1" applyFont="1" applyBorder="1"/>
    <xf numFmtId="165" fontId="14" fillId="3" borderId="0" xfId="1" applyNumberFormat="1" applyFont="1" applyFill="1" applyBorder="1" applyAlignment="1">
      <alignment horizontal="center"/>
    </xf>
    <xf numFmtId="165" fontId="13" fillId="0" borderId="0" xfId="1" applyNumberFormat="1" applyFont="1"/>
    <xf numFmtId="4" fontId="13" fillId="0" borderId="0" xfId="1" applyNumberFormat="1" applyFont="1"/>
    <xf numFmtId="3" fontId="13" fillId="0" borderId="0" xfId="1" applyNumberFormat="1" applyFont="1"/>
    <xf numFmtId="9" fontId="13" fillId="0" borderId="0" xfId="1" applyNumberFormat="1" applyFont="1"/>
    <xf numFmtId="16" fontId="13" fillId="0" borderId="0" xfId="1" applyNumberFormat="1" applyFont="1"/>
    <xf numFmtId="165" fontId="11" fillId="0" borderId="0" xfId="1" applyNumberFormat="1" applyFont="1"/>
    <xf numFmtId="0" fontId="6" fillId="0" borderId="0" xfId="1"/>
    <xf numFmtId="0" fontId="14" fillId="0" borderId="0" xfId="1" applyFont="1" applyBorder="1" applyAlignment="1">
      <alignment horizontal="left" wrapText="1"/>
    </xf>
    <xf numFmtId="0" fontId="20" fillId="0" borderId="2" xfId="1" applyFont="1" applyBorder="1" applyAlignment="1">
      <alignment horizontal="center" vertical="top"/>
    </xf>
    <xf numFmtId="165" fontId="20" fillId="0" borderId="2" xfId="1" applyNumberFormat="1" applyFont="1" applyBorder="1" applyAlignment="1">
      <alignment horizontal="center" wrapText="1"/>
    </xf>
    <xf numFmtId="0" fontId="20" fillId="0" borderId="2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top"/>
    </xf>
    <xf numFmtId="165" fontId="21" fillId="0" borderId="2" xfId="1" applyNumberFormat="1" applyFont="1" applyBorder="1" applyAlignment="1">
      <alignment horizontal="center" wrapText="1"/>
    </xf>
    <xf numFmtId="0" fontId="22" fillId="0" borderId="2" xfId="1" applyFont="1" applyBorder="1"/>
    <xf numFmtId="165" fontId="19" fillId="0" borderId="2" xfId="1" applyNumberFormat="1" applyFont="1" applyBorder="1" applyAlignment="1">
      <alignment horizontal="center" wrapText="1"/>
    </xf>
    <xf numFmtId="165" fontId="6" fillId="0" borderId="0" xfId="1" applyNumberFormat="1"/>
    <xf numFmtId="0" fontId="18" fillId="0" borderId="2" xfId="1" applyNumberFormat="1" applyFont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top"/>
    </xf>
    <xf numFmtId="164" fontId="14" fillId="3" borderId="2" xfId="0" applyFont="1" applyFill="1" applyBorder="1">
      <alignment vertical="top" wrapText="1"/>
    </xf>
    <xf numFmtId="49" fontId="14" fillId="0" borderId="2" xfId="0" applyNumberFormat="1" applyFont="1" applyBorder="1" applyAlignment="1">
      <alignment horizontal="center" vertical="top" wrapText="1"/>
    </xf>
    <xf numFmtId="164" fontId="14" fillId="0" borderId="2" xfId="0" applyFont="1" applyBorder="1" applyAlignment="1">
      <alignment horizontal="left" vertical="top" wrapText="1"/>
    </xf>
    <xf numFmtId="164" fontId="14" fillId="0" borderId="0" xfId="0" applyFont="1" applyAlignment="1">
      <alignment horizontal="left" vertical="top" wrapText="1"/>
    </xf>
    <xf numFmtId="164" fontId="14" fillId="0" borderId="2" xfId="0" applyFont="1" applyBorder="1" applyAlignment="1">
      <alignment wrapText="1"/>
    </xf>
    <xf numFmtId="164" fontId="14" fillId="3" borderId="2" xfId="0" applyFont="1" applyFill="1" applyBorder="1" applyAlignment="1">
      <alignment horizontal="left" vertical="top" wrapText="1"/>
    </xf>
    <xf numFmtId="0" fontId="14" fillId="0" borderId="2" xfId="2" applyFont="1" applyBorder="1" applyAlignment="1">
      <alignment wrapText="1"/>
    </xf>
    <xf numFmtId="0" fontId="14" fillId="0" borderId="2" xfId="4" applyFont="1" applyBorder="1" applyAlignment="1">
      <alignment wrapText="1"/>
    </xf>
    <xf numFmtId="49" fontId="14" fillId="0" borderId="2" xfId="2" applyNumberFormat="1" applyFont="1" applyBorder="1"/>
    <xf numFmtId="167" fontId="14" fillId="0" borderId="2" xfId="3" applyNumberFormat="1" applyFont="1" applyBorder="1" applyAlignment="1">
      <alignment horizontal="center"/>
    </xf>
    <xf numFmtId="167" fontId="14" fillId="0" borderId="2" xfId="3" applyNumberFormat="1" applyFont="1" applyBorder="1"/>
    <xf numFmtId="171" fontId="14" fillId="0" borderId="2" xfId="3" applyNumberFormat="1" applyFont="1" applyBorder="1" applyAlignment="1">
      <alignment horizontal="left" vertical="justify"/>
    </xf>
    <xf numFmtId="0" fontId="14" fillId="0" borderId="2" xfId="3" applyFont="1" applyBorder="1" applyAlignment="1">
      <alignment horizontal="center"/>
    </xf>
    <xf numFmtId="0" fontId="14" fillId="0" borderId="2" xfId="3" applyFont="1" applyBorder="1"/>
    <xf numFmtId="49" fontId="14" fillId="0" borderId="2" xfId="2" applyNumberFormat="1" applyFont="1" applyBorder="1" applyAlignment="1">
      <alignment horizontal="left"/>
    </xf>
    <xf numFmtId="167" fontId="14" fillId="0" borderId="2" xfId="0" applyNumberFormat="1" applyFont="1" applyBorder="1" applyAlignment="1"/>
    <xf numFmtId="2" fontId="14" fillId="3" borderId="2" xfId="0" applyNumberFormat="1" applyFont="1" applyFill="1" applyBorder="1" applyAlignment="1"/>
    <xf numFmtId="2" fontId="14" fillId="0" borderId="2" xfId="0" applyNumberFormat="1" applyFont="1" applyBorder="1" applyAlignment="1"/>
    <xf numFmtId="2" fontId="24" fillId="0" borderId="2" xfId="0" applyNumberFormat="1" applyFont="1" applyBorder="1" applyAlignment="1"/>
    <xf numFmtId="164" fontId="25" fillId="0" borderId="0" xfId="0" applyFont="1">
      <alignment vertical="top" wrapText="1"/>
    </xf>
    <xf numFmtId="164" fontId="25" fillId="0" borderId="2" xfId="0" applyFont="1" applyBorder="1">
      <alignment vertical="top" wrapText="1"/>
    </xf>
    <xf numFmtId="0" fontId="14" fillId="3" borderId="2" xfId="6" applyNumberFormat="1" applyFont="1" applyFill="1" applyBorder="1" applyAlignment="1">
      <alignment horizontal="left" vertical="top" wrapText="1"/>
    </xf>
    <xf numFmtId="2" fontId="17" fillId="0" borderId="2" xfId="0" applyNumberFormat="1" applyFont="1" applyBorder="1" applyAlignment="1"/>
    <xf numFmtId="0" fontId="5" fillId="3" borderId="2" xfId="5" applyFont="1" applyFill="1" applyBorder="1" applyAlignment="1">
      <alignment horizontal="left" vertical="top"/>
    </xf>
    <xf numFmtId="0" fontId="5" fillId="3" borderId="2" xfId="5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49" fontId="26" fillId="0" borderId="2" xfId="0" applyNumberFormat="1" applyFont="1" applyBorder="1" applyAlignment="1">
      <alignment horizontal="left"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/>
    </xf>
    <xf numFmtId="167" fontId="26" fillId="0" borderId="2" xfId="0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wrapText="1"/>
    </xf>
    <xf numFmtId="49" fontId="26" fillId="0" borderId="2" xfId="0" applyNumberFormat="1" applyFont="1" applyBorder="1" applyAlignment="1">
      <alignment horizontal="center" wrapText="1"/>
    </xf>
    <xf numFmtId="167" fontId="26" fillId="0" borderId="2" xfId="0" applyNumberFormat="1" applyFont="1" applyBorder="1" applyAlignment="1">
      <alignment horizontal="center" vertical="center" wrapText="1"/>
    </xf>
    <xf numFmtId="164" fontId="26" fillId="0" borderId="2" xfId="0" applyFont="1" applyBorder="1" applyAlignment="1">
      <alignment wrapText="1"/>
    </xf>
    <xf numFmtId="164" fontId="26" fillId="0" borderId="0" xfId="0" applyFont="1" applyAlignment="1">
      <alignment wrapText="1"/>
    </xf>
    <xf numFmtId="49" fontId="26" fillId="0" borderId="2" xfId="0" applyNumberFormat="1" applyFont="1" applyBorder="1" applyAlignment="1">
      <alignment horizontal="left"/>
    </xf>
    <xf numFmtId="164" fontId="26" fillId="0" borderId="2" xfId="0" applyFont="1" applyBorder="1" applyAlignment="1">
      <alignment horizontal="left" vertical="top" wrapText="1"/>
    </xf>
    <xf numFmtId="164" fontId="27" fillId="0" borderId="2" xfId="0" applyFont="1" applyBorder="1" applyAlignment="1">
      <alignment wrapText="1"/>
    </xf>
    <xf numFmtId="164" fontId="27" fillId="0" borderId="0" xfId="0" applyFont="1" applyAlignment="1">
      <alignment wrapText="1"/>
    </xf>
    <xf numFmtId="49" fontId="27" fillId="0" borderId="2" xfId="0" applyNumberFormat="1" applyFont="1" applyBorder="1" applyAlignment="1">
      <alignment horizontal="center" wrapText="1"/>
    </xf>
    <xf numFmtId="49" fontId="26" fillId="0" borderId="2" xfId="0" applyNumberFormat="1" applyFont="1" applyBorder="1" applyAlignment="1">
      <alignment vertical="center" wrapText="1"/>
    </xf>
    <xf numFmtId="49" fontId="26" fillId="0" borderId="0" xfId="0" applyNumberFormat="1" applyFont="1" applyAlignment="1">
      <alignment vertical="center" wrapText="1"/>
    </xf>
    <xf numFmtId="49" fontId="26" fillId="0" borderId="0" xfId="0" applyNumberFormat="1" applyFont="1" applyAlignment="1">
      <alignment wrapText="1"/>
    </xf>
    <xf numFmtId="164" fontId="26" fillId="0" borderId="2" xfId="0" applyFont="1" applyBorder="1" applyAlignment="1">
      <alignment horizontal="left" vertical="center" wrapText="1"/>
    </xf>
    <xf numFmtId="164" fontId="26" fillId="0" borderId="2" xfId="0" applyFont="1" applyBorder="1" applyAlignment="1">
      <alignment vertical="center" wrapText="1"/>
    </xf>
    <xf numFmtId="167" fontId="26" fillId="0" borderId="2" xfId="0" applyNumberFormat="1" applyFont="1" applyBorder="1" applyAlignment="1">
      <alignment horizontal="left" wrapText="1"/>
    </xf>
    <xf numFmtId="164" fontId="26" fillId="0" borderId="0" xfId="0" applyFont="1" applyAlignment="1">
      <alignment vertical="center" wrapText="1"/>
    </xf>
    <xf numFmtId="49" fontId="26" fillId="0" borderId="2" xfId="0" applyNumberFormat="1" applyFont="1" applyBorder="1" applyAlignment="1">
      <alignment wrapText="1"/>
    </xf>
    <xf numFmtId="49" fontId="26" fillId="0" borderId="2" xfId="0" applyNumberFormat="1" applyFont="1" applyBorder="1" applyAlignment="1">
      <alignment horizontal="left" vertical="top" wrapText="1"/>
    </xf>
    <xf numFmtId="164" fontId="26" fillId="0" borderId="2" xfId="0" applyFont="1" applyBorder="1" applyAlignment="1"/>
    <xf numFmtId="164" fontId="26" fillId="0" borderId="2" xfId="0" applyFont="1" applyBorder="1">
      <alignment vertical="top" wrapText="1"/>
    </xf>
    <xf numFmtId="49" fontId="26" fillId="0" borderId="2" xfId="0" applyNumberFormat="1" applyFont="1" applyBorder="1" applyAlignment="1">
      <alignment horizontal="center" vertical="top" wrapText="1"/>
    </xf>
    <xf numFmtId="49" fontId="26" fillId="0" borderId="2" xfId="0" applyNumberFormat="1" applyFont="1" applyBorder="1" applyAlignment="1"/>
    <xf numFmtId="0" fontId="3" fillId="0" borderId="1" xfId="0" applyNumberFormat="1" applyFont="1" applyFill="1" applyBorder="1" applyAlignment="1">
      <alignment horizontal="center" vertical="top" wrapText="1"/>
    </xf>
    <xf numFmtId="169" fontId="26" fillId="0" borderId="2" xfId="0" applyNumberFormat="1" applyFont="1" applyBorder="1" applyAlignment="1">
      <alignment horizontal="center" vertical="center"/>
    </xf>
    <xf numFmtId="170" fontId="26" fillId="0" borderId="2" xfId="0" applyNumberFormat="1" applyFont="1" applyBorder="1" applyAlignment="1">
      <alignment horizontal="center" vertical="center" wrapText="1"/>
    </xf>
    <xf numFmtId="170" fontId="26" fillId="0" borderId="2" xfId="0" applyNumberFormat="1" applyFont="1" applyBorder="1" applyAlignment="1">
      <alignment horizontal="center" vertical="center"/>
    </xf>
    <xf numFmtId="11" fontId="26" fillId="0" borderId="2" xfId="0" applyNumberFormat="1" applyFont="1" applyBorder="1" applyAlignment="1">
      <alignment horizontal="left" vertical="center" wrapText="1"/>
    </xf>
    <xf numFmtId="165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/>
    </xf>
    <xf numFmtId="49" fontId="14" fillId="3" borderId="3" xfId="0" applyNumberFormat="1" applyFont="1" applyFill="1" applyBorder="1" applyAlignment="1">
      <alignment horizontal="center" vertical="top"/>
    </xf>
    <xf numFmtId="49" fontId="14" fillId="0" borderId="2" xfId="0" applyNumberFormat="1" applyFont="1" applyBorder="1" applyAlignment="1"/>
    <xf numFmtId="165" fontId="3" fillId="0" borderId="1" xfId="0" applyNumberFormat="1" applyFont="1" applyFill="1" applyBorder="1" applyAlignment="1">
      <alignment horizontal="center" wrapText="1"/>
    </xf>
    <xf numFmtId="164" fontId="4" fillId="0" borderId="2" xfId="0" applyFont="1" applyBorder="1" applyAlignment="1">
      <alignment wrapText="1"/>
    </xf>
    <xf numFmtId="49" fontId="26" fillId="0" borderId="2" xfId="0" applyNumberFormat="1" applyFont="1" applyBorder="1">
      <alignment vertical="top" wrapText="1"/>
    </xf>
    <xf numFmtId="165" fontId="10" fillId="0" borderId="0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horizontal="left" vertical="top"/>
    </xf>
    <xf numFmtId="164" fontId="12" fillId="0" borderId="0" xfId="0" applyFont="1" applyFill="1" applyAlignment="1">
      <alignment horizontal="center" vertical="top" wrapText="1"/>
    </xf>
    <xf numFmtId="164" fontId="11" fillId="0" borderId="2" xfId="0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lef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>
      <alignment vertical="top" wrapText="1"/>
    </xf>
    <xf numFmtId="165" fontId="14" fillId="3" borderId="0" xfId="1" applyNumberFormat="1" applyFont="1" applyFill="1" applyBorder="1" applyAlignment="1">
      <alignment horizontal="center"/>
    </xf>
    <xf numFmtId="0" fontId="12" fillId="0" borderId="0" xfId="1" applyFont="1" applyBorder="1" applyAlignment="1">
      <alignment horizontal="center" vertical="top" wrapText="1"/>
    </xf>
    <xf numFmtId="0" fontId="14" fillId="0" borderId="0" xfId="1" applyFont="1" applyBorder="1" applyAlignment="1">
      <alignment horizontal="left" vertical="top" wrapText="1"/>
    </xf>
    <xf numFmtId="0" fontId="14" fillId="0" borderId="0" xfId="1" applyFont="1" applyBorder="1" applyAlignment="1">
      <alignment horizontal="left" vertical="top"/>
    </xf>
    <xf numFmtId="0" fontId="12" fillId="0" borderId="2" xfId="1" applyFont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20" fillId="0" borderId="4" xfId="1" applyFont="1" applyBorder="1" applyAlignment="1">
      <alignment horizontal="left" vertical="justify" wrapText="1"/>
    </xf>
    <xf numFmtId="0" fontId="20" fillId="0" borderId="5" xfId="1" applyFont="1" applyBorder="1" applyAlignment="1">
      <alignment horizontal="left" vertical="justify" wrapText="1"/>
    </xf>
    <xf numFmtId="0" fontId="20" fillId="0" borderId="6" xfId="1" applyFont="1" applyBorder="1" applyAlignment="1">
      <alignment horizontal="left" vertical="justify" wrapText="1"/>
    </xf>
    <xf numFmtId="165" fontId="20" fillId="0" borderId="2" xfId="1" applyNumberFormat="1" applyFont="1" applyBorder="1" applyAlignment="1">
      <alignment horizontal="center" wrapText="1"/>
    </xf>
    <xf numFmtId="0" fontId="18" fillId="0" borderId="2" xfId="1" applyFont="1" applyBorder="1" applyAlignment="1">
      <alignment horizontal="center" wrapText="1"/>
    </xf>
    <xf numFmtId="0" fontId="18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165" fontId="20" fillId="0" borderId="2" xfId="1" applyNumberFormat="1" applyFont="1" applyBorder="1" applyAlignment="1">
      <alignment horizontal="center"/>
    </xf>
    <xf numFmtId="0" fontId="21" fillId="0" borderId="4" xfId="1" applyFont="1" applyBorder="1" applyAlignment="1">
      <alignment wrapText="1"/>
    </xf>
    <xf numFmtId="0" fontId="21" fillId="0" borderId="5" xfId="1" applyFont="1" applyBorder="1" applyAlignment="1">
      <alignment wrapText="1"/>
    </xf>
    <xf numFmtId="0" fontId="21" fillId="0" borderId="6" xfId="1" applyFont="1" applyBorder="1" applyAlignment="1">
      <alignment wrapText="1"/>
    </xf>
    <xf numFmtId="165" fontId="21" fillId="3" borderId="2" xfId="1" applyNumberFormat="1" applyFont="1" applyFill="1" applyBorder="1" applyAlignment="1">
      <alignment horizontal="center"/>
    </xf>
    <xf numFmtId="0" fontId="20" fillId="0" borderId="4" xfId="1" applyFont="1" applyBorder="1" applyAlignment="1">
      <alignment vertical="justify" wrapText="1"/>
    </xf>
    <xf numFmtId="0" fontId="20" fillId="0" borderId="5" xfId="1" applyFont="1" applyBorder="1" applyAlignment="1">
      <alignment vertical="justify" wrapText="1"/>
    </xf>
    <xf numFmtId="0" fontId="20" fillId="0" borderId="6" xfId="1" applyFont="1" applyBorder="1" applyAlignment="1">
      <alignment vertical="justify" wrapText="1"/>
    </xf>
    <xf numFmtId="0" fontId="19" fillId="0" borderId="2" xfId="1" applyFont="1" applyBorder="1" applyAlignment="1">
      <alignment horizontal="left" wrapText="1"/>
    </xf>
    <xf numFmtId="165" fontId="19" fillId="0" borderId="2" xfId="1" applyNumberFormat="1" applyFont="1" applyBorder="1" applyAlignment="1">
      <alignment horizontal="center" wrapText="1"/>
    </xf>
  </cellXfs>
  <cellStyles count="7">
    <cellStyle name="Обычный" xfId="0" builtinId="0"/>
    <cellStyle name="Обычный 2" xfId="1" xr:uid="{00000000-0005-0000-0000-000001000000}"/>
    <cellStyle name="Обычный_№10" xfId="2" xr:uid="{00000000-0005-0000-0000-000002000000}"/>
    <cellStyle name="Обычный_З_15_Приложение 16 - Источники дефицита" xfId="3" xr:uid="{00000000-0005-0000-0000-000003000000}"/>
    <cellStyle name="Обычный_источники" xfId="4" xr:uid="{00000000-0005-0000-0000-000004000000}"/>
    <cellStyle name="Стиль 1" xfId="5" xr:uid="{00000000-0005-0000-0000-000005000000}"/>
    <cellStyle name="Финансовый 2" xfId="6" xr:uid="{00000000-0005-0000-0000-000006000000}"/>
  </cellStyles>
  <dxfs count="65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view="pageBreakPreview" topLeftCell="A4" zoomScaleNormal="100" zoomScaleSheetLayoutView="100" workbookViewId="0">
      <selection activeCell="D20" sqref="D20"/>
    </sheetView>
  </sheetViews>
  <sheetFormatPr defaultRowHeight="12.75" x14ac:dyDescent="0.2"/>
  <cols>
    <col min="1" max="1" width="33.83203125" style="11" customWidth="1"/>
    <col min="2" max="2" width="66.83203125" style="14" customWidth="1"/>
    <col min="3" max="4" width="14.5" style="14" customWidth="1"/>
    <col min="5" max="5" width="15.1640625" style="12" customWidth="1"/>
    <col min="6" max="6" width="13.83203125" style="12" customWidth="1"/>
    <col min="7" max="7" width="17" style="13" customWidth="1"/>
    <col min="8" max="8" width="13.83203125" style="14" bestFit="1" customWidth="1"/>
    <col min="9" max="9" width="12.5" style="14" bestFit="1" customWidth="1"/>
    <col min="10" max="16384" width="9.33203125" style="14"/>
  </cols>
  <sheetData>
    <row r="1" spans="1:8" ht="15" x14ac:dyDescent="0.25">
      <c r="B1" s="10"/>
      <c r="C1" s="138" t="s">
        <v>226</v>
      </c>
      <c r="D1" s="139"/>
      <c r="E1" s="139"/>
    </row>
    <row r="2" spans="1:8" ht="15" x14ac:dyDescent="0.25">
      <c r="B2" s="10"/>
      <c r="C2" s="139"/>
      <c r="D2" s="139"/>
      <c r="E2" s="139"/>
    </row>
    <row r="3" spans="1:8" ht="15" x14ac:dyDescent="0.25">
      <c r="B3" s="10"/>
      <c r="C3" s="139"/>
      <c r="D3" s="139"/>
      <c r="E3" s="139"/>
    </row>
    <row r="4" spans="1:8" ht="33.75" customHeight="1" x14ac:dyDescent="0.25">
      <c r="B4" s="10"/>
      <c r="C4" s="139"/>
      <c r="D4" s="139"/>
      <c r="E4" s="139"/>
    </row>
    <row r="5" spans="1:8" ht="36" customHeight="1" x14ac:dyDescent="0.2">
      <c r="C5" s="139"/>
      <c r="D5" s="139"/>
      <c r="E5" s="139"/>
    </row>
    <row r="6" spans="1:8" ht="66.75" customHeight="1" x14ac:dyDescent="0.2">
      <c r="A6" s="140" t="s">
        <v>212</v>
      </c>
      <c r="B6" s="140"/>
      <c r="C6" s="140"/>
      <c r="D6" s="140"/>
      <c r="E6" s="140"/>
    </row>
    <row r="7" spans="1:8" x14ac:dyDescent="0.2">
      <c r="A7" s="15"/>
      <c r="B7" s="16"/>
      <c r="C7" s="16"/>
      <c r="D7" s="16"/>
      <c r="E7" s="17" t="s">
        <v>1</v>
      </c>
    </row>
    <row r="8" spans="1:8" s="20" customFormat="1" x14ac:dyDescent="0.2">
      <c r="A8" s="141" t="s">
        <v>23</v>
      </c>
      <c r="B8" s="141" t="s">
        <v>2</v>
      </c>
      <c r="C8" s="142" t="s">
        <v>7</v>
      </c>
      <c r="D8" s="142"/>
      <c r="E8" s="142"/>
      <c r="F8" s="18"/>
      <c r="G8" s="19"/>
    </row>
    <row r="9" spans="1:8" s="20" customFormat="1" ht="16.5" customHeight="1" x14ac:dyDescent="0.2">
      <c r="A9" s="141"/>
      <c r="B9" s="141"/>
      <c r="C9" s="131" t="s">
        <v>200</v>
      </c>
      <c r="D9" s="131" t="s">
        <v>201</v>
      </c>
      <c r="E9" s="131" t="s">
        <v>213</v>
      </c>
      <c r="F9" s="18"/>
      <c r="G9" s="19"/>
      <c r="H9" s="18"/>
    </row>
    <row r="10" spans="1:8" s="21" customFormat="1" x14ac:dyDescent="0.2">
      <c r="A10" s="132">
        <v>1</v>
      </c>
      <c r="B10" s="132">
        <v>2</v>
      </c>
      <c r="C10" s="132" t="s">
        <v>10</v>
      </c>
      <c r="D10" s="132" t="s">
        <v>11</v>
      </c>
      <c r="E10" s="132" t="s">
        <v>12</v>
      </c>
      <c r="F10" s="18"/>
      <c r="G10" s="19"/>
    </row>
    <row r="11" spans="1:8" s="24" customFormat="1" ht="15.75" x14ac:dyDescent="0.25">
      <c r="A11" s="71" t="s">
        <v>29</v>
      </c>
      <c r="B11" s="72" t="s">
        <v>30</v>
      </c>
      <c r="C11" s="88">
        <f>C12</f>
        <v>2117</v>
      </c>
      <c r="D11" s="88">
        <f>D12</f>
        <v>1052</v>
      </c>
      <c r="E11" s="88">
        <f>E12</f>
        <v>1070.6999999999998</v>
      </c>
      <c r="F11" s="22"/>
      <c r="G11" s="23"/>
    </row>
    <row r="12" spans="1:8" s="24" customFormat="1" ht="47.25" x14ac:dyDescent="0.25">
      <c r="A12" s="73" t="s">
        <v>31</v>
      </c>
      <c r="B12" s="74" t="s">
        <v>32</v>
      </c>
      <c r="C12" s="89">
        <f>C13+C23+C28+C18</f>
        <v>2117</v>
      </c>
      <c r="D12" s="89">
        <f>D13+D23+D28</f>
        <v>1052</v>
      </c>
      <c r="E12" s="89">
        <f>E13+E23+E28</f>
        <v>1070.6999999999998</v>
      </c>
      <c r="F12" s="22"/>
      <c r="G12" s="23"/>
    </row>
    <row r="13" spans="1:8" s="24" customFormat="1" ht="31.5" x14ac:dyDescent="0.25">
      <c r="A13" s="73" t="s">
        <v>33</v>
      </c>
      <c r="B13" s="74" t="s">
        <v>34</v>
      </c>
      <c r="C13" s="90">
        <f>C14+C16</f>
        <v>1174.7</v>
      </c>
      <c r="D13" s="90">
        <f>D14+D16</f>
        <v>804.9</v>
      </c>
      <c r="E13" s="90">
        <f>E14+E16</f>
        <v>817.3</v>
      </c>
      <c r="F13" s="22"/>
      <c r="G13" s="23"/>
    </row>
    <row r="14" spans="1:8" s="24" customFormat="1" ht="31.5" x14ac:dyDescent="0.25">
      <c r="A14" s="73" t="s">
        <v>35</v>
      </c>
      <c r="B14" s="74" t="s">
        <v>36</v>
      </c>
      <c r="C14" s="90">
        <f>C15</f>
        <v>977.3</v>
      </c>
      <c r="D14" s="90">
        <f>D15</f>
        <v>804.9</v>
      </c>
      <c r="E14" s="90">
        <f>E15</f>
        <v>817.3</v>
      </c>
      <c r="F14" s="22"/>
      <c r="G14" s="23"/>
    </row>
    <row r="15" spans="1:8" s="24" customFormat="1" ht="47.25" x14ac:dyDescent="0.25">
      <c r="A15" s="73" t="s">
        <v>37</v>
      </c>
      <c r="B15" s="74" t="s">
        <v>38</v>
      </c>
      <c r="C15" s="90">
        <v>977.3</v>
      </c>
      <c r="D15" s="89">
        <v>804.9</v>
      </c>
      <c r="E15" s="89">
        <v>817.3</v>
      </c>
      <c r="F15" s="22"/>
      <c r="G15" s="23"/>
    </row>
    <row r="16" spans="1:8" s="24" customFormat="1" ht="31.5" x14ac:dyDescent="0.25">
      <c r="A16" s="73" t="s">
        <v>39</v>
      </c>
      <c r="B16" s="74" t="s">
        <v>40</v>
      </c>
      <c r="C16" s="90">
        <f>C17</f>
        <v>197.4</v>
      </c>
      <c r="D16" s="90">
        <f>D17</f>
        <v>0</v>
      </c>
      <c r="E16" s="90">
        <f>E17</f>
        <v>0</v>
      </c>
      <c r="F16" s="22"/>
      <c r="G16" s="23"/>
    </row>
    <row r="17" spans="1:7" s="24" customFormat="1" ht="31.5" x14ac:dyDescent="0.25">
      <c r="A17" s="73" t="s">
        <v>41</v>
      </c>
      <c r="B17" s="74" t="s">
        <v>42</v>
      </c>
      <c r="C17" s="90">
        <v>197.4</v>
      </c>
      <c r="D17" s="89"/>
      <c r="E17" s="89"/>
      <c r="F17" s="22"/>
      <c r="G17" s="23"/>
    </row>
    <row r="18" spans="1:7" s="24" customFormat="1" ht="31.5" x14ac:dyDescent="0.25">
      <c r="A18" s="71" t="s">
        <v>43</v>
      </c>
      <c r="B18" s="74" t="s">
        <v>44</v>
      </c>
      <c r="C18" s="89">
        <f>C21+C19</f>
        <v>710.1</v>
      </c>
      <c r="D18" s="89"/>
      <c r="E18" s="89"/>
      <c r="F18" s="22"/>
      <c r="G18" s="23"/>
    </row>
    <row r="19" spans="1:7" s="24" customFormat="1" ht="31.5" x14ac:dyDescent="0.25">
      <c r="A19" s="133" t="s">
        <v>202</v>
      </c>
      <c r="B19" s="74" t="s">
        <v>203</v>
      </c>
      <c r="C19" s="89">
        <f>C20</f>
        <v>710.1</v>
      </c>
      <c r="D19" s="89"/>
      <c r="E19" s="89"/>
      <c r="F19" s="22"/>
      <c r="G19" s="23"/>
    </row>
    <row r="20" spans="1:7" s="24" customFormat="1" ht="47.25" x14ac:dyDescent="0.25">
      <c r="A20" s="133" t="s">
        <v>204</v>
      </c>
      <c r="B20" s="74" t="s">
        <v>205</v>
      </c>
      <c r="C20" s="89">
        <v>710.1</v>
      </c>
      <c r="D20" s="89"/>
      <c r="E20" s="89"/>
      <c r="F20" s="22"/>
      <c r="G20" s="23"/>
    </row>
    <row r="21" spans="1:7" s="24" customFormat="1" ht="15.75" x14ac:dyDescent="0.25">
      <c r="A21" s="71" t="s">
        <v>45</v>
      </c>
      <c r="B21" s="75" t="s">
        <v>46</v>
      </c>
      <c r="C21" s="89">
        <f>C22</f>
        <v>0</v>
      </c>
      <c r="D21" s="89"/>
      <c r="E21" s="89"/>
      <c r="F21" s="22"/>
      <c r="G21" s="23"/>
    </row>
    <row r="22" spans="1:7" s="24" customFormat="1" ht="31.5" x14ac:dyDescent="0.25">
      <c r="A22" s="73" t="s">
        <v>47</v>
      </c>
      <c r="B22" s="76" t="s">
        <v>48</v>
      </c>
      <c r="C22" s="90">
        <v>0</v>
      </c>
      <c r="D22" s="89"/>
      <c r="E22" s="89"/>
      <c r="F22" s="22"/>
      <c r="G22" s="23"/>
    </row>
    <row r="23" spans="1:7" s="24" customFormat="1" ht="31.5" x14ac:dyDescent="0.25">
      <c r="A23" s="71" t="s">
        <v>49</v>
      </c>
      <c r="B23" s="77" t="s">
        <v>50</v>
      </c>
      <c r="C23" s="88">
        <f>C24+C26</f>
        <v>159.19999999999999</v>
      </c>
      <c r="D23" s="88">
        <f>D24+D26</f>
        <v>174.1</v>
      </c>
      <c r="E23" s="88">
        <f>E24+E26</f>
        <v>180.39999999999998</v>
      </c>
      <c r="F23" s="22"/>
      <c r="G23" s="23"/>
    </row>
    <row r="24" spans="1:7" s="24" customFormat="1" ht="47.25" x14ac:dyDescent="0.25">
      <c r="A24" s="71" t="s">
        <v>194</v>
      </c>
      <c r="B24" s="91" t="s">
        <v>195</v>
      </c>
      <c r="C24" s="88">
        <f>C25</f>
        <v>0.2</v>
      </c>
      <c r="D24" s="88">
        <f>D25</f>
        <v>0.2</v>
      </c>
      <c r="E24" s="88">
        <f>E25</f>
        <v>0.2</v>
      </c>
      <c r="F24" s="22"/>
      <c r="G24" s="23"/>
    </row>
    <row r="25" spans="1:7" s="24" customFormat="1" ht="47.25" x14ac:dyDescent="0.25">
      <c r="A25" s="71" t="s">
        <v>51</v>
      </c>
      <c r="B25" s="74" t="s">
        <v>52</v>
      </c>
      <c r="C25" s="89">
        <v>0.2</v>
      </c>
      <c r="D25" s="89">
        <v>0.2</v>
      </c>
      <c r="E25" s="89">
        <v>0.2</v>
      </c>
      <c r="F25" s="22"/>
      <c r="G25" s="23"/>
    </row>
    <row r="26" spans="1:7" s="24" customFormat="1" ht="47.25" x14ac:dyDescent="0.25">
      <c r="A26" s="73" t="s">
        <v>196</v>
      </c>
      <c r="B26" s="92" t="s">
        <v>197</v>
      </c>
      <c r="C26" s="89">
        <f>C27</f>
        <v>159</v>
      </c>
      <c r="D26" s="89">
        <f>D27</f>
        <v>173.9</v>
      </c>
      <c r="E26" s="89">
        <f>E27</f>
        <v>180.2</v>
      </c>
      <c r="F26" s="22"/>
      <c r="G26" s="23"/>
    </row>
    <row r="27" spans="1:7" s="24" customFormat="1" ht="47.25" x14ac:dyDescent="0.25">
      <c r="A27" s="73" t="s">
        <v>198</v>
      </c>
      <c r="B27" s="92" t="s">
        <v>199</v>
      </c>
      <c r="C27" s="89">
        <v>159</v>
      </c>
      <c r="D27" s="89">
        <v>173.9</v>
      </c>
      <c r="E27" s="89">
        <v>180.2</v>
      </c>
      <c r="F27" s="22"/>
      <c r="G27" s="23"/>
    </row>
    <row r="28" spans="1:7" s="24" customFormat="1" ht="15.75" x14ac:dyDescent="0.25">
      <c r="A28" s="71" t="s">
        <v>54</v>
      </c>
      <c r="B28" s="93" t="s">
        <v>53</v>
      </c>
      <c r="C28" s="89">
        <f t="shared" ref="C28:E29" si="0">C29</f>
        <v>73</v>
      </c>
      <c r="D28" s="89">
        <f t="shared" si="0"/>
        <v>73</v>
      </c>
      <c r="E28" s="89">
        <f t="shared" si="0"/>
        <v>73</v>
      </c>
      <c r="F28" s="22"/>
      <c r="G28" s="23"/>
    </row>
    <row r="29" spans="1:7" s="24" customFormat="1" ht="63" x14ac:dyDescent="0.25">
      <c r="A29" s="71" t="s">
        <v>206</v>
      </c>
      <c r="B29" s="76" t="s">
        <v>207</v>
      </c>
      <c r="C29" s="89">
        <f t="shared" si="0"/>
        <v>73</v>
      </c>
      <c r="D29" s="89">
        <f t="shared" si="0"/>
        <v>73</v>
      </c>
      <c r="E29" s="89">
        <f t="shared" si="0"/>
        <v>73</v>
      </c>
      <c r="F29" s="22"/>
      <c r="G29" s="23"/>
    </row>
    <row r="30" spans="1:7" s="24" customFormat="1" ht="78.75" x14ac:dyDescent="0.25">
      <c r="A30" s="134" t="s">
        <v>208</v>
      </c>
      <c r="B30" s="76" t="s">
        <v>209</v>
      </c>
      <c r="C30" s="94">
        <v>73</v>
      </c>
      <c r="D30" s="94">
        <v>73</v>
      </c>
      <c r="E30" s="94">
        <v>73</v>
      </c>
      <c r="F30" s="22"/>
      <c r="G30" s="23"/>
    </row>
    <row r="31" spans="1:7" s="24" customFormat="1" x14ac:dyDescent="0.2">
      <c r="A31" s="95"/>
      <c r="B31" s="96"/>
      <c r="C31" s="25"/>
      <c r="D31" s="25"/>
      <c r="E31" s="25"/>
      <c r="F31" s="22"/>
      <c r="G31" s="23"/>
    </row>
    <row r="32" spans="1:7" s="24" customFormat="1" x14ac:dyDescent="0.2">
      <c r="A32" s="11"/>
      <c r="B32" s="14"/>
      <c r="C32" s="14"/>
      <c r="D32" s="14"/>
      <c r="E32" s="12"/>
      <c r="F32" s="22"/>
      <c r="G32" s="23"/>
    </row>
    <row r="33" spans="1:10" s="24" customFormat="1" x14ac:dyDescent="0.2">
      <c r="A33" s="11"/>
      <c r="B33" s="14"/>
      <c r="C33" s="14"/>
      <c r="D33" s="14"/>
      <c r="E33" s="12"/>
      <c r="F33" s="26"/>
      <c r="G33" s="23"/>
    </row>
    <row r="34" spans="1:10" s="24" customFormat="1" x14ac:dyDescent="0.2">
      <c r="A34" s="11"/>
      <c r="B34" s="14"/>
      <c r="C34" s="14"/>
      <c r="D34" s="14"/>
      <c r="E34" s="12"/>
      <c r="F34" s="26"/>
      <c r="G34" s="23"/>
    </row>
    <row r="35" spans="1:10" s="24" customFormat="1" x14ac:dyDescent="0.2">
      <c r="A35" s="11"/>
      <c r="B35" s="14"/>
      <c r="C35" s="14"/>
      <c r="D35" s="14"/>
      <c r="E35" s="12"/>
      <c r="F35" s="26"/>
      <c r="G35" s="23"/>
    </row>
    <row r="36" spans="1:10" s="24" customFormat="1" x14ac:dyDescent="0.2">
      <c r="A36" s="11"/>
      <c r="B36" s="14"/>
      <c r="C36" s="14"/>
      <c r="D36" s="14"/>
      <c r="E36" s="12"/>
      <c r="F36" s="27"/>
      <c r="G36" s="23"/>
    </row>
    <row r="37" spans="1:10" s="12" customFormat="1" x14ac:dyDescent="0.2">
      <c r="A37" s="11"/>
      <c r="B37" s="14"/>
      <c r="C37" s="14"/>
      <c r="D37" s="14"/>
      <c r="G37" s="13"/>
      <c r="H37" s="14"/>
      <c r="I37" s="14"/>
      <c r="J37" s="14"/>
    </row>
  </sheetData>
  <mergeCells count="5">
    <mergeCell ref="C1:E5"/>
    <mergeCell ref="A6:E6"/>
    <mergeCell ref="A8:A9"/>
    <mergeCell ref="B8:B9"/>
    <mergeCell ref="C8:E8"/>
  </mergeCells>
  <phoneticPr fontId="0" type="noConversion"/>
  <conditionalFormatting sqref="C1">
    <cfRule type="expression" dxfId="64" priority="1" stopIfTrue="1">
      <formula>#REF!&lt;&gt;""</formula>
    </cfRule>
  </conditionalFormatting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7"/>
  <sheetViews>
    <sheetView view="pageBreakPreview" topLeftCell="A69" zoomScaleNormal="100" zoomScaleSheetLayoutView="100" workbookViewId="0">
      <selection activeCell="K77" sqref="K77"/>
    </sheetView>
  </sheetViews>
  <sheetFormatPr defaultRowHeight="12.75" x14ac:dyDescent="0.2"/>
  <cols>
    <col min="1" max="1" width="37.5" customWidth="1"/>
    <col min="2" max="2" width="8.83203125" customWidth="1"/>
    <col min="3" max="3" width="4.1640625" customWidth="1"/>
    <col min="4" max="4" width="4.5" customWidth="1"/>
    <col min="5" max="7" width="4.1640625" customWidth="1"/>
    <col min="8" max="8" width="8.33203125" customWidth="1"/>
    <col min="9" max="9" width="6.1640625" customWidth="1"/>
    <col min="10" max="12" width="14" customWidth="1"/>
  </cols>
  <sheetData>
    <row r="1" spans="1:12" ht="108" customHeight="1" x14ac:dyDescent="0.2">
      <c r="A1" s="1" t="s">
        <v>0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143" t="s">
        <v>214</v>
      </c>
      <c r="J1" s="144"/>
      <c r="K1" s="144"/>
      <c r="L1" s="144"/>
    </row>
    <row r="2" spans="1:12" ht="67.5" customHeight="1" x14ac:dyDescent="0.2">
      <c r="A2" s="145" t="s">
        <v>215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ht="1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146" t="s">
        <v>1</v>
      </c>
      <c r="J3" s="146"/>
      <c r="K3" s="146"/>
      <c r="L3" s="146"/>
    </row>
    <row r="4" spans="1:12" ht="19.899999999999999" customHeight="1" x14ac:dyDescent="0.2">
      <c r="A4" s="147" t="s">
        <v>2</v>
      </c>
      <c r="B4" s="147" t="s">
        <v>21</v>
      </c>
      <c r="C4" s="147" t="s">
        <v>3</v>
      </c>
      <c r="D4" s="147" t="s">
        <v>4</v>
      </c>
      <c r="E4" s="147" t="s">
        <v>5</v>
      </c>
      <c r="F4" s="147"/>
      <c r="G4" s="147"/>
      <c r="H4" s="147"/>
      <c r="I4" s="147" t="s">
        <v>6</v>
      </c>
      <c r="J4" s="147" t="s">
        <v>7</v>
      </c>
      <c r="K4" s="147"/>
      <c r="L4" s="147"/>
    </row>
    <row r="5" spans="1:12" ht="16.350000000000001" customHeight="1" x14ac:dyDescent="0.2">
      <c r="A5" s="147" t="s">
        <v>0</v>
      </c>
      <c r="B5" s="147" t="s">
        <v>0</v>
      </c>
      <c r="C5" s="147" t="s">
        <v>0</v>
      </c>
      <c r="D5" s="147" t="s">
        <v>0</v>
      </c>
      <c r="E5" s="147" t="s">
        <v>0</v>
      </c>
      <c r="F5" s="147"/>
      <c r="G5" s="147"/>
      <c r="H5" s="147"/>
      <c r="I5" s="147" t="s">
        <v>0</v>
      </c>
      <c r="J5" s="97" t="s">
        <v>200</v>
      </c>
      <c r="K5" s="97" t="s">
        <v>216</v>
      </c>
      <c r="L5" s="97" t="s">
        <v>217</v>
      </c>
    </row>
    <row r="6" spans="1:12" ht="14.45" customHeight="1" x14ac:dyDescent="0.2">
      <c r="A6" s="98" t="s">
        <v>8</v>
      </c>
      <c r="B6" s="98" t="s">
        <v>9</v>
      </c>
      <c r="C6" s="98" t="s">
        <v>10</v>
      </c>
      <c r="D6" s="98" t="s">
        <v>11</v>
      </c>
      <c r="E6" s="98" t="s">
        <v>12</v>
      </c>
      <c r="F6" s="98" t="s">
        <v>13</v>
      </c>
      <c r="G6" s="98" t="s">
        <v>14</v>
      </c>
      <c r="H6" s="98" t="s">
        <v>15</v>
      </c>
      <c r="I6" s="98" t="s">
        <v>16</v>
      </c>
      <c r="J6" s="98" t="s">
        <v>17</v>
      </c>
      <c r="K6" s="98" t="s">
        <v>18</v>
      </c>
      <c r="L6" s="98" t="s">
        <v>20</v>
      </c>
    </row>
    <row r="7" spans="1:12" ht="14.45" customHeight="1" x14ac:dyDescent="0.2">
      <c r="A7" s="4" t="s">
        <v>19</v>
      </c>
      <c r="B7" s="5" t="s">
        <v>0</v>
      </c>
      <c r="C7" s="5" t="s">
        <v>0</v>
      </c>
      <c r="D7" s="5" t="s">
        <v>0</v>
      </c>
      <c r="E7" s="5" t="s">
        <v>0</v>
      </c>
      <c r="F7" s="5" t="s">
        <v>0</v>
      </c>
      <c r="G7" s="5" t="s">
        <v>0</v>
      </c>
      <c r="H7" s="5" t="s">
        <v>0</v>
      </c>
      <c r="I7" s="5" t="s">
        <v>0</v>
      </c>
      <c r="J7" s="135">
        <f>J8</f>
        <v>2214</v>
      </c>
      <c r="K7" s="135">
        <f>K8</f>
        <v>1156.9000000000001</v>
      </c>
      <c r="L7" s="135">
        <f>L8</f>
        <v>1182</v>
      </c>
    </row>
    <row r="8" spans="1:12" x14ac:dyDescent="0.2">
      <c r="A8" s="99" t="s">
        <v>55</v>
      </c>
      <c r="B8" s="100" t="s">
        <v>56</v>
      </c>
      <c r="C8" s="101"/>
      <c r="D8" s="101"/>
      <c r="E8" s="101"/>
      <c r="F8" s="101"/>
      <c r="G8" s="101"/>
      <c r="H8" s="101"/>
      <c r="I8" s="101"/>
      <c r="J8" s="102">
        <f>J9+J48+J57+J65+J93+J100</f>
        <v>2214</v>
      </c>
      <c r="K8" s="102">
        <f>K9+K48+K57+K65+K93+K100</f>
        <v>1156.9000000000001</v>
      </c>
      <c r="L8" s="102">
        <f>L9+L48+L57+L65+L93+L100</f>
        <v>1182</v>
      </c>
    </row>
    <row r="9" spans="1:12" ht="78" customHeight="1" x14ac:dyDescent="0.2">
      <c r="A9" s="99" t="s">
        <v>57</v>
      </c>
      <c r="B9" s="100" t="s">
        <v>56</v>
      </c>
      <c r="C9" s="103" t="s">
        <v>58</v>
      </c>
      <c r="D9" s="104"/>
      <c r="E9" s="104"/>
      <c r="F9" s="104"/>
      <c r="G9" s="104"/>
      <c r="H9" s="103"/>
      <c r="I9" s="103"/>
      <c r="J9" s="105">
        <f>J10+J17+J35</f>
        <v>880.1</v>
      </c>
      <c r="K9" s="105">
        <f>K10+K17+K35</f>
        <v>538.6</v>
      </c>
      <c r="L9" s="105">
        <f>L10+L17+L35</f>
        <v>591.20000000000005</v>
      </c>
    </row>
    <row r="10" spans="1:12" ht="78" customHeight="1" x14ac:dyDescent="0.2">
      <c r="A10" s="99" t="s">
        <v>59</v>
      </c>
      <c r="B10" s="100" t="s">
        <v>56</v>
      </c>
      <c r="C10" s="103" t="s">
        <v>58</v>
      </c>
      <c r="D10" s="104" t="s">
        <v>60</v>
      </c>
      <c r="E10" s="104"/>
      <c r="F10" s="104"/>
      <c r="G10" s="104"/>
      <c r="H10" s="103"/>
      <c r="I10" s="103"/>
      <c r="J10" s="105">
        <f t="shared" ref="J10:L15" si="0">J11</f>
        <v>293</v>
      </c>
      <c r="K10" s="105">
        <f t="shared" si="0"/>
        <v>272.5</v>
      </c>
      <c r="L10" s="105">
        <f t="shared" si="0"/>
        <v>216.7</v>
      </c>
    </row>
    <row r="11" spans="1:12" ht="117" customHeight="1" x14ac:dyDescent="0.2">
      <c r="A11" s="120" t="s">
        <v>210</v>
      </c>
      <c r="B11" s="100" t="s">
        <v>56</v>
      </c>
      <c r="C11" s="103" t="s">
        <v>58</v>
      </c>
      <c r="D11" s="104" t="s">
        <v>60</v>
      </c>
      <c r="E11" s="104" t="s">
        <v>58</v>
      </c>
      <c r="F11" s="104"/>
      <c r="G11" s="104"/>
      <c r="H11" s="103"/>
      <c r="I11" s="103"/>
      <c r="J11" s="105">
        <f t="shared" si="0"/>
        <v>293</v>
      </c>
      <c r="K11" s="105">
        <f t="shared" si="0"/>
        <v>272.5</v>
      </c>
      <c r="L11" s="105">
        <f t="shared" si="0"/>
        <v>216.7</v>
      </c>
    </row>
    <row r="12" spans="1:12" ht="78" customHeight="1" x14ac:dyDescent="0.2">
      <c r="A12" s="107" t="s">
        <v>61</v>
      </c>
      <c r="B12" s="100" t="s">
        <v>56</v>
      </c>
      <c r="C12" s="103" t="s">
        <v>58</v>
      </c>
      <c r="D12" s="104" t="s">
        <v>60</v>
      </c>
      <c r="E12" s="104" t="s">
        <v>58</v>
      </c>
      <c r="F12" s="104" t="s">
        <v>8</v>
      </c>
      <c r="G12" s="104"/>
      <c r="H12" s="103"/>
      <c r="I12" s="103"/>
      <c r="J12" s="105">
        <f t="shared" si="0"/>
        <v>293</v>
      </c>
      <c r="K12" s="105">
        <f t="shared" si="0"/>
        <v>272.5</v>
      </c>
      <c r="L12" s="105">
        <f t="shared" si="0"/>
        <v>216.7</v>
      </c>
    </row>
    <row r="13" spans="1:12" ht="78" customHeight="1" x14ac:dyDescent="0.2">
      <c r="A13" s="106" t="s">
        <v>62</v>
      </c>
      <c r="B13" s="100" t="s">
        <v>56</v>
      </c>
      <c r="C13" s="103" t="s">
        <v>58</v>
      </c>
      <c r="D13" s="104" t="s">
        <v>60</v>
      </c>
      <c r="E13" s="104" t="s">
        <v>58</v>
      </c>
      <c r="F13" s="104" t="s">
        <v>8</v>
      </c>
      <c r="G13" s="104" t="s">
        <v>58</v>
      </c>
      <c r="H13" s="103"/>
      <c r="I13" s="103"/>
      <c r="J13" s="105">
        <f t="shared" si="0"/>
        <v>293</v>
      </c>
      <c r="K13" s="105">
        <f t="shared" si="0"/>
        <v>272.5</v>
      </c>
      <c r="L13" s="105">
        <f t="shared" si="0"/>
        <v>216.7</v>
      </c>
    </row>
    <row r="14" spans="1:12" ht="78" customHeight="1" x14ac:dyDescent="0.2">
      <c r="A14" s="106" t="s">
        <v>63</v>
      </c>
      <c r="B14" s="100" t="s">
        <v>56</v>
      </c>
      <c r="C14" s="103" t="s">
        <v>58</v>
      </c>
      <c r="D14" s="104" t="s">
        <v>60</v>
      </c>
      <c r="E14" s="104" t="s">
        <v>58</v>
      </c>
      <c r="F14" s="104" t="s">
        <v>8</v>
      </c>
      <c r="G14" s="104" t="s">
        <v>58</v>
      </c>
      <c r="H14" s="103" t="s">
        <v>64</v>
      </c>
      <c r="I14" s="103"/>
      <c r="J14" s="105">
        <f t="shared" si="0"/>
        <v>293</v>
      </c>
      <c r="K14" s="105">
        <f t="shared" si="0"/>
        <v>272.5</v>
      </c>
      <c r="L14" s="105">
        <f t="shared" si="0"/>
        <v>216.7</v>
      </c>
    </row>
    <row r="15" spans="1:12" ht="78" customHeight="1" x14ac:dyDescent="0.2">
      <c r="A15" s="107" t="s">
        <v>65</v>
      </c>
      <c r="B15" s="100" t="s">
        <v>56</v>
      </c>
      <c r="C15" s="103" t="s">
        <v>58</v>
      </c>
      <c r="D15" s="104" t="s">
        <v>60</v>
      </c>
      <c r="E15" s="104" t="s">
        <v>58</v>
      </c>
      <c r="F15" s="104" t="s">
        <v>8</v>
      </c>
      <c r="G15" s="104" t="s">
        <v>58</v>
      </c>
      <c r="H15" s="103" t="s">
        <v>64</v>
      </c>
      <c r="I15" s="103" t="s">
        <v>66</v>
      </c>
      <c r="J15" s="105">
        <f t="shared" si="0"/>
        <v>293</v>
      </c>
      <c r="K15" s="105">
        <f t="shared" si="0"/>
        <v>272.5</v>
      </c>
      <c r="L15" s="105">
        <f t="shared" si="0"/>
        <v>216.7</v>
      </c>
    </row>
    <row r="16" spans="1:12" ht="78" customHeight="1" x14ac:dyDescent="0.2">
      <c r="A16" s="99" t="s">
        <v>67</v>
      </c>
      <c r="B16" s="100" t="s">
        <v>56</v>
      </c>
      <c r="C16" s="103" t="s">
        <v>58</v>
      </c>
      <c r="D16" s="103" t="s">
        <v>60</v>
      </c>
      <c r="E16" s="103" t="s">
        <v>58</v>
      </c>
      <c r="F16" s="103" t="s">
        <v>8</v>
      </c>
      <c r="G16" s="103" t="s">
        <v>58</v>
      </c>
      <c r="H16" s="103" t="s">
        <v>64</v>
      </c>
      <c r="I16" s="103" t="s">
        <v>68</v>
      </c>
      <c r="J16" s="105">
        <v>293</v>
      </c>
      <c r="K16" s="105">
        <v>272.5</v>
      </c>
      <c r="L16" s="105">
        <v>216.7</v>
      </c>
    </row>
    <row r="17" spans="1:12" ht="78" customHeight="1" x14ac:dyDescent="0.2">
      <c r="A17" s="99" t="s">
        <v>69</v>
      </c>
      <c r="B17" s="104">
        <v>915</v>
      </c>
      <c r="C17" s="108" t="s">
        <v>58</v>
      </c>
      <c r="D17" s="108" t="s">
        <v>70</v>
      </c>
      <c r="E17" s="108"/>
      <c r="F17" s="103"/>
      <c r="G17" s="103"/>
      <c r="H17" s="103"/>
      <c r="I17" s="103"/>
      <c r="J17" s="105">
        <f>J18+J31</f>
        <v>586.6</v>
      </c>
      <c r="K17" s="105">
        <f>K18+K31</f>
        <v>265.60000000000002</v>
      </c>
      <c r="L17" s="105">
        <f>L18+L31</f>
        <v>374</v>
      </c>
    </row>
    <row r="18" spans="1:12" ht="108.75" customHeight="1" x14ac:dyDescent="0.2">
      <c r="A18" s="120" t="s">
        <v>210</v>
      </c>
      <c r="B18" s="104">
        <v>915</v>
      </c>
      <c r="C18" s="103" t="s">
        <v>58</v>
      </c>
      <c r="D18" s="103" t="s">
        <v>70</v>
      </c>
      <c r="E18" s="103" t="s">
        <v>58</v>
      </c>
      <c r="F18" s="103"/>
      <c r="G18" s="103"/>
      <c r="H18" s="103"/>
      <c r="I18" s="103"/>
      <c r="J18" s="105">
        <f t="shared" ref="J18:L19" si="1">J19</f>
        <v>586.4</v>
      </c>
      <c r="K18" s="105">
        <f t="shared" si="1"/>
        <v>265.40000000000003</v>
      </c>
      <c r="L18" s="105">
        <f t="shared" si="1"/>
        <v>373.8</v>
      </c>
    </row>
    <row r="19" spans="1:12" ht="76.5" customHeight="1" x14ac:dyDescent="0.2">
      <c r="A19" s="106" t="s">
        <v>61</v>
      </c>
      <c r="B19" s="104">
        <v>915</v>
      </c>
      <c r="C19" s="103" t="s">
        <v>58</v>
      </c>
      <c r="D19" s="104" t="s">
        <v>70</v>
      </c>
      <c r="E19" s="104" t="s">
        <v>58</v>
      </c>
      <c r="F19" s="104" t="s">
        <v>8</v>
      </c>
      <c r="G19" s="104"/>
      <c r="H19" s="103"/>
      <c r="I19" s="103"/>
      <c r="J19" s="105">
        <f t="shared" si="1"/>
        <v>586.4</v>
      </c>
      <c r="K19" s="105">
        <f t="shared" si="1"/>
        <v>265.40000000000003</v>
      </c>
      <c r="L19" s="105">
        <f t="shared" si="1"/>
        <v>373.8</v>
      </c>
    </row>
    <row r="20" spans="1:12" ht="76.5" customHeight="1" x14ac:dyDescent="0.2">
      <c r="A20" s="106" t="s">
        <v>62</v>
      </c>
      <c r="B20" s="104">
        <v>915</v>
      </c>
      <c r="C20" s="103" t="s">
        <v>58</v>
      </c>
      <c r="D20" s="104" t="s">
        <v>70</v>
      </c>
      <c r="E20" s="104" t="s">
        <v>58</v>
      </c>
      <c r="F20" s="104" t="s">
        <v>8</v>
      </c>
      <c r="G20" s="104" t="s">
        <v>58</v>
      </c>
      <c r="H20" s="103"/>
      <c r="I20" s="103"/>
      <c r="J20" s="105">
        <f>J21+J24</f>
        <v>586.4</v>
      </c>
      <c r="K20" s="105">
        <f>K21+K24</f>
        <v>265.40000000000003</v>
      </c>
      <c r="L20" s="105">
        <f>L21+L24</f>
        <v>373.8</v>
      </c>
    </row>
    <row r="21" spans="1:12" ht="76.5" customHeight="1" x14ac:dyDescent="0.2">
      <c r="A21" s="109" t="s">
        <v>71</v>
      </c>
      <c r="B21" s="104">
        <v>915</v>
      </c>
      <c r="C21" s="103" t="s">
        <v>58</v>
      </c>
      <c r="D21" s="103" t="s">
        <v>70</v>
      </c>
      <c r="E21" s="103" t="s">
        <v>58</v>
      </c>
      <c r="F21" s="103" t="s">
        <v>8</v>
      </c>
      <c r="G21" s="103" t="s">
        <v>58</v>
      </c>
      <c r="H21" s="103" t="s">
        <v>72</v>
      </c>
      <c r="I21" s="103"/>
      <c r="J21" s="105">
        <f t="shared" ref="J21:L22" si="2">J22</f>
        <v>448.2</v>
      </c>
      <c r="K21" s="105">
        <f t="shared" si="2"/>
        <v>231.3</v>
      </c>
      <c r="L21" s="105">
        <f t="shared" si="2"/>
        <v>339.7</v>
      </c>
    </row>
    <row r="22" spans="1:12" ht="83.25" customHeight="1" x14ac:dyDescent="0.2">
      <c r="A22" s="110" t="s">
        <v>65</v>
      </c>
      <c r="B22" s="104">
        <v>915</v>
      </c>
      <c r="C22" s="103" t="s">
        <v>58</v>
      </c>
      <c r="D22" s="103" t="s">
        <v>70</v>
      </c>
      <c r="E22" s="103" t="s">
        <v>58</v>
      </c>
      <c r="F22" s="103" t="s">
        <v>8</v>
      </c>
      <c r="G22" s="103" t="s">
        <v>58</v>
      </c>
      <c r="H22" s="103" t="s">
        <v>72</v>
      </c>
      <c r="I22" s="103" t="s">
        <v>66</v>
      </c>
      <c r="J22" s="105">
        <f t="shared" si="2"/>
        <v>448.2</v>
      </c>
      <c r="K22" s="105">
        <f t="shared" si="2"/>
        <v>231.3</v>
      </c>
      <c r="L22" s="105">
        <f t="shared" si="2"/>
        <v>339.7</v>
      </c>
    </row>
    <row r="23" spans="1:12" ht="57" customHeight="1" x14ac:dyDescent="0.2">
      <c r="A23" s="111" t="s">
        <v>73</v>
      </c>
      <c r="B23" s="100" t="s">
        <v>56</v>
      </c>
      <c r="C23" s="103" t="s">
        <v>58</v>
      </c>
      <c r="D23" s="103" t="s">
        <v>70</v>
      </c>
      <c r="E23" s="103" t="s">
        <v>58</v>
      </c>
      <c r="F23" s="103" t="s">
        <v>8</v>
      </c>
      <c r="G23" s="103" t="s">
        <v>58</v>
      </c>
      <c r="H23" s="103" t="s">
        <v>72</v>
      </c>
      <c r="I23" s="103" t="s">
        <v>68</v>
      </c>
      <c r="J23" s="105">
        <v>448.2</v>
      </c>
      <c r="K23" s="105">
        <v>231.3</v>
      </c>
      <c r="L23" s="105">
        <v>339.7</v>
      </c>
    </row>
    <row r="24" spans="1:12" ht="53.25" customHeight="1" x14ac:dyDescent="0.2">
      <c r="A24" s="99" t="s">
        <v>74</v>
      </c>
      <c r="B24" s="100" t="s">
        <v>56</v>
      </c>
      <c r="C24" s="103" t="s">
        <v>58</v>
      </c>
      <c r="D24" s="103" t="s">
        <v>70</v>
      </c>
      <c r="E24" s="103" t="s">
        <v>58</v>
      </c>
      <c r="F24" s="103" t="s">
        <v>8</v>
      </c>
      <c r="G24" s="103" t="s">
        <v>58</v>
      </c>
      <c r="H24" s="103" t="s">
        <v>75</v>
      </c>
      <c r="I24" s="103"/>
      <c r="J24" s="105">
        <f>J25+J27+J29</f>
        <v>138.19999999999999</v>
      </c>
      <c r="K24" s="105">
        <f>K25+K27+K29</f>
        <v>34.1</v>
      </c>
      <c r="L24" s="105">
        <f>L25+L27+L29</f>
        <v>34.1</v>
      </c>
    </row>
    <row r="25" spans="1:12" ht="87" customHeight="1" x14ac:dyDescent="0.2">
      <c r="A25" s="111" t="s">
        <v>65</v>
      </c>
      <c r="B25" s="112">
        <v>915</v>
      </c>
      <c r="C25" s="103" t="s">
        <v>58</v>
      </c>
      <c r="D25" s="103" t="s">
        <v>70</v>
      </c>
      <c r="E25" s="103" t="s">
        <v>58</v>
      </c>
      <c r="F25" s="103" t="s">
        <v>8</v>
      </c>
      <c r="G25" s="103" t="s">
        <v>58</v>
      </c>
      <c r="H25" s="103" t="s">
        <v>75</v>
      </c>
      <c r="I25" s="103" t="s">
        <v>66</v>
      </c>
      <c r="J25" s="105">
        <f>J26</f>
        <v>0.3</v>
      </c>
      <c r="K25" s="105">
        <f>K26</f>
        <v>0.3</v>
      </c>
      <c r="L25" s="105">
        <f>L26</f>
        <v>0.3</v>
      </c>
    </row>
    <row r="26" spans="1:12" ht="43.5" customHeight="1" x14ac:dyDescent="0.2">
      <c r="A26" s="110" t="s">
        <v>73</v>
      </c>
      <c r="B26" s="112">
        <v>915</v>
      </c>
      <c r="C26" s="103" t="s">
        <v>58</v>
      </c>
      <c r="D26" s="103" t="s">
        <v>70</v>
      </c>
      <c r="E26" s="103" t="s">
        <v>58</v>
      </c>
      <c r="F26" s="103" t="s">
        <v>8</v>
      </c>
      <c r="G26" s="103" t="s">
        <v>58</v>
      </c>
      <c r="H26" s="103" t="s">
        <v>75</v>
      </c>
      <c r="I26" s="103" t="s">
        <v>68</v>
      </c>
      <c r="J26" s="102">
        <v>0.3</v>
      </c>
      <c r="K26" s="102">
        <v>0.3</v>
      </c>
      <c r="L26" s="102">
        <v>0.3</v>
      </c>
    </row>
    <row r="27" spans="1:12" ht="87" customHeight="1" x14ac:dyDescent="0.2">
      <c r="A27" s="99" t="s">
        <v>76</v>
      </c>
      <c r="B27" s="101">
        <v>915</v>
      </c>
      <c r="C27" s="103" t="s">
        <v>58</v>
      </c>
      <c r="D27" s="103" t="s">
        <v>70</v>
      </c>
      <c r="E27" s="103" t="s">
        <v>58</v>
      </c>
      <c r="F27" s="103" t="s">
        <v>8</v>
      </c>
      <c r="G27" s="103" t="s">
        <v>58</v>
      </c>
      <c r="H27" s="103" t="s">
        <v>75</v>
      </c>
      <c r="I27" s="103" t="s">
        <v>77</v>
      </c>
      <c r="J27" s="105">
        <f>J28</f>
        <v>126.6</v>
      </c>
      <c r="K27" s="105">
        <f>K28</f>
        <v>22.6</v>
      </c>
      <c r="L27" s="105">
        <f>L28</f>
        <v>22.6</v>
      </c>
    </row>
    <row r="28" spans="1:12" ht="87" customHeight="1" x14ac:dyDescent="0.2">
      <c r="A28" s="99" t="s">
        <v>78</v>
      </c>
      <c r="B28" s="104">
        <v>915</v>
      </c>
      <c r="C28" s="103" t="s">
        <v>58</v>
      </c>
      <c r="D28" s="103" t="s">
        <v>70</v>
      </c>
      <c r="E28" s="103" t="s">
        <v>58</v>
      </c>
      <c r="F28" s="103" t="s">
        <v>8</v>
      </c>
      <c r="G28" s="103" t="s">
        <v>58</v>
      </c>
      <c r="H28" s="103" t="s">
        <v>75</v>
      </c>
      <c r="I28" s="103" t="s">
        <v>79</v>
      </c>
      <c r="J28" s="105">
        <v>126.6</v>
      </c>
      <c r="K28" s="105">
        <v>22.6</v>
      </c>
      <c r="L28" s="105">
        <v>22.6</v>
      </c>
    </row>
    <row r="29" spans="1:12" ht="39.75" customHeight="1" x14ac:dyDescent="0.2">
      <c r="A29" s="113" t="s">
        <v>80</v>
      </c>
      <c r="B29" s="104">
        <v>915</v>
      </c>
      <c r="C29" s="103" t="s">
        <v>58</v>
      </c>
      <c r="D29" s="103" t="s">
        <v>70</v>
      </c>
      <c r="E29" s="103" t="s">
        <v>58</v>
      </c>
      <c r="F29" s="103" t="s">
        <v>8</v>
      </c>
      <c r="G29" s="103" t="s">
        <v>58</v>
      </c>
      <c r="H29" s="103" t="s">
        <v>75</v>
      </c>
      <c r="I29" s="103" t="s">
        <v>81</v>
      </c>
      <c r="J29" s="102">
        <f>J30</f>
        <v>11.3</v>
      </c>
      <c r="K29" s="102">
        <f>K30</f>
        <v>11.2</v>
      </c>
      <c r="L29" s="102">
        <f>L30</f>
        <v>11.2</v>
      </c>
    </row>
    <row r="30" spans="1:12" ht="33" customHeight="1" x14ac:dyDescent="0.2">
      <c r="A30" s="113" t="s">
        <v>82</v>
      </c>
      <c r="B30" s="104">
        <v>915</v>
      </c>
      <c r="C30" s="103" t="s">
        <v>58</v>
      </c>
      <c r="D30" s="103" t="s">
        <v>70</v>
      </c>
      <c r="E30" s="103" t="s">
        <v>58</v>
      </c>
      <c r="F30" s="103" t="s">
        <v>8</v>
      </c>
      <c r="G30" s="103" t="s">
        <v>58</v>
      </c>
      <c r="H30" s="103" t="s">
        <v>75</v>
      </c>
      <c r="I30" s="103" t="s">
        <v>83</v>
      </c>
      <c r="J30" s="102">
        <v>11.3</v>
      </c>
      <c r="K30" s="102">
        <v>11.2</v>
      </c>
      <c r="L30" s="102">
        <v>11.2</v>
      </c>
    </row>
    <row r="31" spans="1:12" ht="46.5" customHeight="1" x14ac:dyDescent="0.2">
      <c r="A31" s="114" t="s">
        <v>84</v>
      </c>
      <c r="B31" s="101">
        <v>915</v>
      </c>
      <c r="C31" s="103" t="s">
        <v>58</v>
      </c>
      <c r="D31" s="103" t="s">
        <v>70</v>
      </c>
      <c r="E31" s="103" t="s">
        <v>85</v>
      </c>
      <c r="F31" s="103"/>
      <c r="G31" s="103"/>
      <c r="H31" s="103"/>
      <c r="I31" s="103"/>
      <c r="J31" s="102">
        <f t="shared" ref="J31:L33" si="3">J32</f>
        <v>0.2</v>
      </c>
      <c r="K31" s="102">
        <f t="shared" si="3"/>
        <v>0.2</v>
      </c>
      <c r="L31" s="102">
        <f t="shared" si="3"/>
        <v>0.2</v>
      </c>
    </row>
    <row r="32" spans="1:12" ht="54.75" customHeight="1" x14ac:dyDescent="0.2">
      <c r="A32" s="113" t="s">
        <v>86</v>
      </c>
      <c r="B32" s="104">
        <v>915</v>
      </c>
      <c r="C32" s="103" t="s">
        <v>58</v>
      </c>
      <c r="D32" s="103" t="s">
        <v>70</v>
      </c>
      <c r="E32" s="103" t="s">
        <v>85</v>
      </c>
      <c r="F32" s="103" t="s">
        <v>8</v>
      </c>
      <c r="G32" s="103" t="s">
        <v>87</v>
      </c>
      <c r="H32" s="103"/>
      <c r="I32" s="103"/>
      <c r="J32" s="102">
        <f t="shared" si="3"/>
        <v>0.2</v>
      </c>
      <c r="K32" s="102">
        <f t="shared" si="3"/>
        <v>0.2</v>
      </c>
      <c r="L32" s="102">
        <f t="shared" si="3"/>
        <v>0.2</v>
      </c>
    </row>
    <row r="33" spans="1:12" ht="126" customHeight="1" x14ac:dyDescent="0.2">
      <c r="A33" s="115" t="s">
        <v>88</v>
      </c>
      <c r="B33" s="104">
        <v>915</v>
      </c>
      <c r="C33" s="103" t="s">
        <v>58</v>
      </c>
      <c r="D33" s="103" t="s">
        <v>70</v>
      </c>
      <c r="E33" s="103" t="s">
        <v>85</v>
      </c>
      <c r="F33" s="103" t="s">
        <v>8</v>
      </c>
      <c r="G33" s="103" t="s">
        <v>87</v>
      </c>
      <c r="H33" s="103">
        <v>77150</v>
      </c>
      <c r="I33" s="103"/>
      <c r="J33" s="102">
        <f t="shared" si="3"/>
        <v>0.2</v>
      </c>
      <c r="K33" s="102">
        <f t="shared" si="3"/>
        <v>0.2</v>
      </c>
      <c r="L33" s="102">
        <f t="shared" si="3"/>
        <v>0.2</v>
      </c>
    </row>
    <row r="34" spans="1:12" ht="87" customHeight="1" x14ac:dyDescent="0.2">
      <c r="A34" s="113" t="s">
        <v>89</v>
      </c>
      <c r="B34" s="100" t="s">
        <v>56</v>
      </c>
      <c r="C34" s="103" t="s">
        <v>58</v>
      </c>
      <c r="D34" s="103" t="s">
        <v>70</v>
      </c>
      <c r="E34" s="103" t="s">
        <v>58</v>
      </c>
      <c r="F34" s="103" t="s">
        <v>8</v>
      </c>
      <c r="G34" s="103" t="s">
        <v>58</v>
      </c>
      <c r="H34" s="103" t="s">
        <v>90</v>
      </c>
      <c r="I34" s="103" t="s">
        <v>91</v>
      </c>
      <c r="J34" s="102">
        <v>0.2</v>
      </c>
      <c r="K34" s="102">
        <v>0.2</v>
      </c>
      <c r="L34" s="102">
        <v>0.2</v>
      </c>
    </row>
    <row r="35" spans="1:12" ht="48.75" customHeight="1" x14ac:dyDescent="0.2">
      <c r="A35" s="99" t="s">
        <v>92</v>
      </c>
      <c r="B35" s="100" t="s">
        <v>56</v>
      </c>
      <c r="C35" s="103" t="s">
        <v>58</v>
      </c>
      <c r="D35" s="103" t="s">
        <v>18</v>
      </c>
      <c r="E35" s="103"/>
      <c r="F35" s="103"/>
      <c r="G35" s="103"/>
      <c r="H35" s="103"/>
      <c r="I35" s="103"/>
      <c r="J35" s="105">
        <f>J36</f>
        <v>0.5</v>
      </c>
      <c r="K35" s="105">
        <f>K36</f>
        <v>0.5</v>
      </c>
      <c r="L35" s="105">
        <f>L36</f>
        <v>0.5</v>
      </c>
    </row>
    <row r="36" spans="1:12" ht="87" customHeight="1" x14ac:dyDescent="0.2">
      <c r="A36" s="99" t="s">
        <v>93</v>
      </c>
      <c r="B36" s="100" t="s">
        <v>56</v>
      </c>
      <c r="C36" s="103" t="s">
        <v>58</v>
      </c>
      <c r="D36" s="103" t="s">
        <v>18</v>
      </c>
      <c r="E36" s="103" t="s">
        <v>85</v>
      </c>
      <c r="F36" s="103" t="s">
        <v>94</v>
      </c>
      <c r="G36" s="103"/>
      <c r="H36" s="103" t="s">
        <v>0</v>
      </c>
      <c r="I36" s="103"/>
      <c r="J36" s="105">
        <f t="shared" ref="J36:L38" si="4">J37</f>
        <v>0.5</v>
      </c>
      <c r="K36" s="105">
        <f t="shared" si="4"/>
        <v>0.5</v>
      </c>
      <c r="L36" s="105">
        <f t="shared" si="4"/>
        <v>0.5</v>
      </c>
    </row>
    <row r="37" spans="1:12" ht="87" customHeight="1" x14ac:dyDescent="0.2">
      <c r="A37" s="99" t="s">
        <v>86</v>
      </c>
      <c r="B37" s="100" t="s">
        <v>56</v>
      </c>
      <c r="C37" s="103" t="s">
        <v>58</v>
      </c>
      <c r="D37" s="103" t="s">
        <v>18</v>
      </c>
      <c r="E37" s="103" t="s">
        <v>85</v>
      </c>
      <c r="F37" s="103" t="s">
        <v>8</v>
      </c>
      <c r="G37" s="103" t="s">
        <v>87</v>
      </c>
      <c r="H37" s="103" t="s">
        <v>0</v>
      </c>
      <c r="I37" s="103"/>
      <c r="J37" s="105">
        <f t="shared" si="4"/>
        <v>0.5</v>
      </c>
      <c r="K37" s="105">
        <f t="shared" si="4"/>
        <v>0.5</v>
      </c>
      <c r="L37" s="105">
        <f t="shared" si="4"/>
        <v>0.5</v>
      </c>
    </row>
    <row r="38" spans="1:12" ht="87" customHeight="1" x14ac:dyDescent="0.2">
      <c r="A38" s="99" t="s">
        <v>95</v>
      </c>
      <c r="B38" s="100" t="s">
        <v>56</v>
      </c>
      <c r="C38" s="103" t="s">
        <v>58</v>
      </c>
      <c r="D38" s="103" t="s">
        <v>18</v>
      </c>
      <c r="E38" s="103" t="s">
        <v>85</v>
      </c>
      <c r="F38" s="103" t="s">
        <v>8</v>
      </c>
      <c r="G38" s="103" t="s">
        <v>87</v>
      </c>
      <c r="H38" s="103">
        <v>41180</v>
      </c>
      <c r="I38" s="103"/>
      <c r="J38" s="105">
        <f t="shared" si="4"/>
        <v>0.5</v>
      </c>
      <c r="K38" s="105">
        <f t="shared" si="4"/>
        <v>0.5</v>
      </c>
      <c r="L38" s="105">
        <f t="shared" si="4"/>
        <v>0.5</v>
      </c>
    </row>
    <row r="39" spans="1:12" ht="45.75" customHeight="1" x14ac:dyDescent="0.2">
      <c r="A39" s="99" t="s">
        <v>80</v>
      </c>
      <c r="B39" s="100" t="s">
        <v>56</v>
      </c>
      <c r="C39" s="103" t="s">
        <v>58</v>
      </c>
      <c r="D39" s="103" t="s">
        <v>18</v>
      </c>
      <c r="E39" s="103" t="s">
        <v>85</v>
      </c>
      <c r="F39" s="103" t="s">
        <v>8</v>
      </c>
      <c r="G39" s="103" t="s">
        <v>87</v>
      </c>
      <c r="H39" s="103" t="s">
        <v>96</v>
      </c>
      <c r="I39" s="103" t="s">
        <v>81</v>
      </c>
      <c r="J39" s="105">
        <f>J40</f>
        <v>0.5</v>
      </c>
      <c r="K39" s="105">
        <f>K40</f>
        <v>0.5</v>
      </c>
      <c r="L39" s="105">
        <f>L40</f>
        <v>0.5</v>
      </c>
    </row>
    <row r="40" spans="1:12" ht="39" customHeight="1" x14ac:dyDescent="0.2">
      <c r="A40" s="116" t="s">
        <v>97</v>
      </c>
      <c r="B40" s="100" t="s">
        <v>56</v>
      </c>
      <c r="C40" s="103" t="s">
        <v>58</v>
      </c>
      <c r="D40" s="103" t="s">
        <v>18</v>
      </c>
      <c r="E40" s="103" t="s">
        <v>85</v>
      </c>
      <c r="F40" s="103" t="s">
        <v>8</v>
      </c>
      <c r="G40" s="103" t="s">
        <v>87</v>
      </c>
      <c r="H40" s="103">
        <v>41180</v>
      </c>
      <c r="I40" s="103">
        <v>870</v>
      </c>
      <c r="J40" s="105">
        <v>0.5</v>
      </c>
      <c r="K40" s="105">
        <v>0.5</v>
      </c>
      <c r="L40" s="105">
        <v>0.5</v>
      </c>
    </row>
    <row r="41" spans="1:12" ht="21.75" hidden="1" customHeight="1" x14ac:dyDescent="0.2">
      <c r="A41" s="113" t="s">
        <v>98</v>
      </c>
      <c r="B41" s="100" t="s">
        <v>56</v>
      </c>
      <c r="C41" s="103" t="s">
        <v>58</v>
      </c>
      <c r="D41" s="103" t="s">
        <v>99</v>
      </c>
      <c r="E41" s="103"/>
      <c r="F41" s="103"/>
      <c r="G41" s="103"/>
      <c r="H41" s="103"/>
      <c r="I41" s="103"/>
      <c r="J41" s="102"/>
      <c r="K41" s="102"/>
      <c r="L41" s="102"/>
    </row>
    <row r="42" spans="1:12" ht="21.75" hidden="1" customHeight="1" x14ac:dyDescent="0.2">
      <c r="A42" s="113" t="s">
        <v>93</v>
      </c>
      <c r="B42" s="100" t="s">
        <v>56</v>
      </c>
      <c r="C42" s="103" t="s">
        <v>58</v>
      </c>
      <c r="D42" s="103" t="s">
        <v>99</v>
      </c>
      <c r="E42" s="103" t="s">
        <v>85</v>
      </c>
      <c r="F42" s="103"/>
      <c r="G42" s="103"/>
      <c r="H42" s="103"/>
      <c r="I42" s="103"/>
      <c r="J42" s="102"/>
      <c r="K42" s="102"/>
      <c r="L42" s="102"/>
    </row>
    <row r="43" spans="1:12" ht="21.75" hidden="1" customHeight="1" x14ac:dyDescent="0.2">
      <c r="A43" s="113" t="s">
        <v>100</v>
      </c>
      <c r="B43" s="100" t="s">
        <v>56</v>
      </c>
      <c r="C43" s="103" t="s">
        <v>58</v>
      </c>
      <c r="D43" s="103" t="s">
        <v>99</v>
      </c>
      <c r="E43" s="103" t="s">
        <v>85</v>
      </c>
      <c r="F43" s="103" t="s">
        <v>8</v>
      </c>
      <c r="G43" s="103"/>
      <c r="H43" s="103"/>
      <c r="I43" s="103"/>
      <c r="J43" s="102"/>
      <c r="K43" s="102"/>
      <c r="L43" s="102"/>
    </row>
    <row r="44" spans="1:12" ht="21.75" hidden="1" customHeight="1" x14ac:dyDescent="0.2">
      <c r="A44" s="113" t="s">
        <v>101</v>
      </c>
      <c r="B44" s="100" t="s">
        <v>56</v>
      </c>
      <c r="C44" s="103" t="s">
        <v>58</v>
      </c>
      <c r="D44" s="103" t="s">
        <v>99</v>
      </c>
      <c r="E44" s="103" t="s">
        <v>85</v>
      </c>
      <c r="F44" s="103" t="s">
        <v>8</v>
      </c>
      <c r="G44" s="103" t="s">
        <v>58</v>
      </c>
      <c r="H44" s="103"/>
      <c r="I44" s="103"/>
      <c r="J44" s="102"/>
      <c r="K44" s="102"/>
      <c r="L44" s="102"/>
    </row>
    <row r="45" spans="1:12" ht="21.75" hidden="1" customHeight="1" x14ac:dyDescent="0.2">
      <c r="A45" s="113" t="s">
        <v>102</v>
      </c>
      <c r="B45" s="100" t="s">
        <v>56</v>
      </c>
      <c r="C45" s="103" t="s">
        <v>58</v>
      </c>
      <c r="D45" s="103" t="s">
        <v>99</v>
      </c>
      <c r="E45" s="103" t="s">
        <v>85</v>
      </c>
      <c r="F45" s="103" t="s">
        <v>8</v>
      </c>
      <c r="G45" s="103" t="s">
        <v>58</v>
      </c>
      <c r="H45" s="103" t="s">
        <v>103</v>
      </c>
      <c r="I45" s="103"/>
      <c r="J45" s="102"/>
      <c r="K45" s="102"/>
      <c r="L45" s="102"/>
    </row>
    <row r="46" spans="1:12" ht="21.75" hidden="1" customHeight="1" x14ac:dyDescent="0.2">
      <c r="A46" s="113" t="s">
        <v>104</v>
      </c>
      <c r="B46" s="100" t="s">
        <v>56</v>
      </c>
      <c r="C46" s="103" t="s">
        <v>58</v>
      </c>
      <c r="D46" s="103" t="s">
        <v>99</v>
      </c>
      <c r="E46" s="103" t="s">
        <v>85</v>
      </c>
      <c r="F46" s="103" t="s">
        <v>8</v>
      </c>
      <c r="G46" s="103" t="s">
        <v>58</v>
      </c>
      <c r="H46" s="103" t="s">
        <v>103</v>
      </c>
      <c r="I46" s="103" t="s">
        <v>81</v>
      </c>
      <c r="J46" s="102"/>
      <c r="K46" s="102"/>
      <c r="L46" s="102"/>
    </row>
    <row r="47" spans="1:12" ht="21.75" hidden="1" customHeight="1" x14ac:dyDescent="0.2">
      <c r="A47" s="113" t="s">
        <v>105</v>
      </c>
      <c r="B47" s="100" t="s">
        <v>56</v>
      </c>
      <c r="C47" s="103" t="s">
        <v>58</v>
      </c>
      <c r="D47" s="103" t="s">
        <v>99</v>
      </c>
      <c r="E47" s="103" t="s">
        <v>85</v>
      </c>
      <c r="F47" s="103" t="s">
        <v>8</v>
      </c>
      <c r="G47" s="103" t="s">
        <v>58</v>
      </c>
      <c r="H47" s="103" t="s">
        <v>103</v>
      </c>
      <c r="I47" s="103" t="s">
        <v>106</v>
      </c>
      <c r="J47" s="102"/>
      <c r="K47" s="102"/>
      <c r="L47" s="102"/>
    </row>
    <row r="48" spans="1:12" ht="40.5" customHeight="1" x14ac:dyDescent="0.2">
      <c r="A48" s="117" t="s">
        <v>107</v>
      </c>
      <c r="B48" s="100" t="s">
        <v>56</v>
      </c>
      <c r="C48" s="103" t="s">
        <v>60</v>
      </c>
      <c r="D48" s="103"/>
      <c r="E48" s="103"/>
      <c r="F48" s="103"/>
      <c r="G48" s="103"/>
      <c r="H48" s="103"/>
      <c r="I48" s="118"/>
      <c r="J48" s="105">
        <f>J52</f>
        <v>159</v>
      </c>
      <c r="K48" s="105">
        <f>K52</f>
        <v>173.89999999999998</v>
      </c>
      <c r="L48" s="105">
        <f>L52</f>
        <v>180.2</v>
      </c>
    </row>
    <row r="49" spans="1:12" ht="66" customHeight="1" x14ac:dyDescent="0.2">
      <c r="A49" s="117" t="s">
        <v>108</v>
      </c>
      <c r="B49" s="100" t="s">
        <v>56</v>
      </c>
      <c r="C49" s="103" t="s">
        <v>60</v>
      </c>
      <c r="D49" s="103" t="s">
        <v>109</v>
      </c>
      <c r="E49" s="103"/>
      <c r="F49" s="103"/>
      <c r="G49" s="103"/>
      <c r="H49" s="103"/>
      <c r="I49" s="118"/>
      <c r="J49" s="105">
        <f>J52</f>
        <v>159</v>
      </c>
      <c r="K49" s="105">
        <f>K52</f>
        <v>173.89999999999998</v>
      </c>
      <c r="L49" s="105">
        <f>L52</f>
        <v>180.2</v>
      </c>
    </row>
    <row r="50" spans="1:12" ht="68.25" customHeight="1" x14ac:dyDescent="0.2">
      <c r="A50" s="99" t="s">
        <v>93</v>
      </c>
      <c r="B50" s="100" t="s">
        <v>56</v>
      </c>
      <c r="C50" s="103" t="s">
        <v>60</v>
      </c>
      <c r="D50" s="103" t="s">
        <v>109</v>
      </c>
      <c r="E50" s="103" t="s">
        <v>85</v>
      </c>
      <c r="F50" s="103"/>
      <c r="G50" s="103"/>
      <c r="H50" s="103"/>
      <c r="I50" s="118"/>
      <c r="J50" s="105">
        <f t="shared" ref="J50:L51" si="5">J51</f>
        <v>159</v>
      </c>
      <c r="K50" s="105">
        <f t="shared" si="5"/>
        <v>173.89999999999998</v>
      </c>
      <c r="L50" s="105">
        <f t="shared" si="5"/>
        <v>180.2</v>
      </c>
    </row>
    <row r="51" spans="1:12" ht="66.75" customHeight="1" x14ac:dyDescent="0.2">
      <c r="A51" s="99" t="s">
        <v>86</v>
      </c>
      <c r="B51" s="100" t="s">
        <v>56</v>
      </c>
      <c r="C51" s="103" t="s">
        <v>60</v>
      </c>
      <c r="D51" s="103" t="s">
        <v>109</v>
      </c>
      <c r="E51" s="103" t="s">
        <v>85</v>
      </c>
      <c r="F51" s="103" t="s">
        <v>8</v>
      </c>
      <c r="G51" s="103" t="s">
        <v>87</v>
      </c>
      <c r="H51" s="103"/>
      <c r="I51" s="118"/>
      <c r="J51" s="105">
        <f t="shared" si="5"/>
        <v>159</v>
      </c>
      <c r="K51" s="105">
        <f t="shared" si="5"/>
        <v>173.89999999999998</v>
      </c>
      <c r="L51" s="105">
        <f t="shared" si="5"/>
        <v>180.2</v>
      </c>
    </row>
    <row r="52" spans="1:12" ht="78.75" customHeight="1" x14ac:dyDescent="0.2">
      <c r="A52" s="117" t="s">
        <v>110</v>
      </c>
      <c r="B52" s="104">
        <v>915</v>
      </c>
      <c r="C52" s="103" t="s">
        <v>60</v>
      </c>
      <c r="D52" s="103" t="s">
        <v>109</v>
      </c>
      <c r="E52" s="103" t="s">
        <v>85</v>
      </c>
      <c r="F52" s="103" t="s">
        <v>8</v>
      </c>
      <c r="G52" s="103" t="s">
        <v>87</v>
      </c>
      <c r="H52" s="103" t="s">
        <v>111</v>
      </c>
      <c r="I52" s="118"/>
      <c r="J52" s="105">
        <f>J53+J55</f>
        <v>159</v>
      </c>
      <c r="K52" s="105">
        <f>K53+K55</f>
        <v>173.89999999999998</v>
      </c>
      <c r="L52" s="105">
        <f>L53+L55</f>
        <v>180.2</v>
      </c>
    </row>
    <row r="53" spans="1:12" ht="102" customHeight="1" x14ac:dyDescent="0.2">
      <c r="A53" s="119" t="s">
        <v>112</v>
      </c>
      <c r="B53" s="100" t="s">
        <v>56</v>
      </c>
      <c r="C53" s="103" t="s">
        <v>60</v>
      </c>
      <c r="D53" s="103" t="s">
        <v>109</v>
      </c>
      <c r="E53" s="103" t="s">
        <v>85</v>
      </c>
      <c r="F53" s="103" t="s">
        <v>8</v>
      </c>
      <c r="G53" s="103" t="s">
        <v>87</v>
      </c>
      <c r="H53" s="103" t="s">
        <v>111</v>
      </c>
      <c r="I53" s="103" t="s">
        <v>66</v>
      </c>
      <c r="J53" s="105">
        <f>J54</f>
        <v>158.19999999999999</v>
      </c>
      <c r="K53" s="105">
        <f>K54</f>
        <v>158.19999999999999</v>
      </c>
      <c r="L53" s="105">
        <f>L54</f>
        <v>158.19999999999999</v>
      </c>
    </row>
    <row r="54" spans="1:12" ht="50.25" customHeight="1" x14ac:dyDescent="0.2">
      <c r="A54" s="110" t="s">
        <v>67</v>
      </c>
      <c r="B54" s="100" t="s">
        <v>56</v>
      </c>
      <c r="C54" s="103" t="s">
        <v>60</v>
      </c>
      <c r="D54" s="103" t="s">
        <v>109</v>
      </c>
      <c r="E54" s="103" t="s">
        <v>85</v>
      </c>
      <c r="F54" s="103" t="s">
        <v>8</v>
      </c>
      <c r="G54" s="103" t="s">
        <v>87</v>
      </c>
      <c r="H54" s="103" t="s">
        <v>111</v>
      </c>
      <c r="I54" s="103">
        <v>120</v>
      </c>
      <c r="J54" s="105">
        <v>158.19999999999999</v>
      </c>
      <c r="K54" s="105">
        <v>158.19999999999999</v>
      </c>
      <c r="L54" s="105">
        <v>158.19999999999999</v>
      </c>
    </row>
    <row r="55" spans="1:12" ht="60.75" customHeight="1" x14ac:dyDescent="0.2">
      <c r="A55" s="117" t="s">
        <v>76</v>
      </c>
      <c r="B55" s="100" t="s">
        <v>56</v>
      </c>
      <c r="C55" s="103" t="s">
        <v>60</v>
      </c>
      <c r="D55" s="103" t="s">
        <v>109</v>
      </c>
      <c r="E55" s="103" t="s">
        <v>85</v>
      </c>
      <c r="F55" s="103" t="s">
        <v>8</v>
      </c>
      <c r="G55" s="103" t="s">
        <v>87</v>
      </c>
      <c r="H55" s="103" t="s">
        <v>111</v>
      </c>
      <c r="I55" s="103" t="s">
        <v>77</v>
      </c>
      <c r="J55" s="105">
        <f>J56</f>
        <v>0.8</v>
      </c>
      <c r="K55" s="105">
        <f>K56</f>
        <v>15.7</v>
      </c>
      <c r="L55" s="105">
        <f>L56</f>
        <v>22</v>
      </c>
    </row>
    <row r="56" spans="1:12" ht="60.75" customHeight="1" x14ac:dyDescent="0.2">
      <c r="A56" s="117" t="s">
        <v>113</v>
      </c>
      <c r="B56" s="100" t="s">
        <v>56</v>
      </c>
      <c r="C56" s="103" t="s">
        <v>60</v>
      </c>
      <c r="D56" s="103" t="s">
        <v>109</v>
      </c>
      <c r="E56" s="103" t="s">
        <v>85</v>
      </c>
      <c r="F56" s="103" t="s">
        <v>8</v>
      </c>
      <c r="G56" s="103" t="s">
        <v>87</v>
      </c>
      <c r="H56" s="103" t="s">
        <v>111</v>
      </c>
      <c r="I56" s="103" t="s">
        <v>79</v>
      </c>
      <c r="J56" s="105">
        <v>0.8</v>
      </c>
      <c r="K56" s="105">
        <v>15.7</v>
      </c>
      <c r="L56" s="105">
        <v>22</v>
      </c>
    </row>
    <row r="57" spans="1:12" ht="60.75" customHeight="1" x14ac:dyDescent="0.2">
      <c r="A57" s="117" t="s">
        <v>114</v>
      </c>
      <c r="B57" s="100" t="s">
        <v>56</v>
      </c>
      <c r="C57" s="103" t="s">
        <v>70</v>
      </c>
      <c r="D57" s="103"/>
      <c r="E57" s="103"/>
      <c r="F57" s="103"/>
      <c r="G57" s="103"/>
      <c r="H57" s="103"/>
      <c r="I57" s="103"/>
      <c r="J57" s="105">
        <f>J58</f>
        <v>70</v>
      </c>
      <c r="K57" s="105">
        <f>K58</f>
        <v>70</v>
      </c>
      <c r="L57" s="105">
        <f>L58</f>
        <v>70</v>
      </c>
    </row>
    <row r="58" spans="1:12" ht="60.75" customHeight="1" x14ac:dyDescent="0.2">
      <c r="A58" s="116" t="s">
        <v>115</v>
      </c>
      <c r="B58" s="100">
        <v>915</v>
      </c>
      <c r="C58" s="103" t="s">
        <v>70</v>
      </c>
      <c r="D58" s="103" t="s">
        <v>116</v>
      </c>
      <c r="E58" s="103"/>
      <c r="F58" s="103"/>
      <c r="G58" s="103"/>
      <c r="H58" s="103"/>
      <c r="I58" s="103"/>
      <c r="J58" s="105">
        <f>J62</f>
        <v>70</v>
      </c>
      <c r="K58" s="105">
        <f>K62</f>
        <v>70</v>
      </c>
      <c r="L58" s="105">
        <f>L62</f>
        <v>70</v>
      </c>
    </row>
    <row r="59" spans="1:12" ht="79.5" customHeight="1" x14ac:dyDescent="0.2">
      <c r="A59" s="116" t="s">
        <v>211</v>
      </c>
      <c r="B59" s="100">
        <v>915</v>
      </c>
      <c r="C59" s="103" t="s">
        <v>70</v>
      </c>
      <c r="D59" s="103" t="s">
        <v>116</v>
      </c>
      <c r="E59" s="103" t="s">
        <v>117</v>
      </c>
      <c r="F59" s="103"/>
      <c r="G59" s="103"/>
      <c r="H59" s="103"/>
      <c r="I59" s="103"/>
      <c r="J59" s="105">
        <f>+J61</f>
        <v>70</v>
      </c>
      <c r="K59" s="105">
        <f>+K61</f>
        <v>70</v>
      </c>
      <c r="L59" s="105">
        <f>+L61</f>
        <v>70</v>
      </c>
    </row>
    <row r="60" spans="1:12" ht="60.75" customHeight="1" x14ac:dyDescent="0.2">
      <c r="A60" s="116" t="s">
        <v>118</v>
      </c>
      <c r="B60" s="100">
        <v>915</v>
      </c>
      <c r="C60" s="108" t="s">
        <v>70</v>
      </c>
      <c r="D60" s="108" t="s">
        <v>116</v>
      </c>
      <c r="E60" s="108" t="s">
        <v>117</v>
      </c>
      <c r="F60" s="108" t="s">
        <v>8</v>
      </c>
      <c r="G60" s="103"/>
      <c r="H60" s="103"/>
      <c r="I60" s="103"/>
      <c r="J60" s="105">
        <f>J61</f>
        <v>70</v>
      </c>
      <c r="K60" s="105">
        <f>K61</f>
        <v>70</v>
      </c>
      <c r="L60" s="105">
        <f>L61</f>
        <v>70</v>
      </c>
    </row>
    <row r="61" spans="1:12" ht="229.5" customHeight="1" x14ac:dyDescent="0.2">
      <c r="A61" s="120" t="s">
        <v>119</v>
      </c>
      <c r="B61" s="100">
        <v>915</v>
      </c>
      <c r="C61" s="108" t="s">
        <v>70</v>
      </c>
      <c r="D61" s="108" t="s">
        <v>116</v>
      </c>
      <c r="E61" s="108" t="s">
        <v>117</v>
      </c>
      <c r="F61" s="108" t="s">
        <v>8</v>
      </c>
      <c r="G61" s="108" t="s">
        <v>60</v>
      </c>
      <c r="H61" s="108"/>
      <c r="I61" s="103"/>
      <c r="J61" s="105">
        <f>+J62</f>
        <v>70</v>
      </c>
      <c r="K61" s="105">
        <f>+K62</f>
        <v>70</v>
      </c>
      <c r="L61" s="105">
        <f>+L62</f>
        <v>70</v>
      </c>
    </row>
    <row r="62" spans="1:12" ht="242.25" customHeight="1" x14ac:dyDescent="0.2">
      <c r="A62" s="121" t="s">
        <v>120</v>
      </c>
      <c r="B62" s="100">
        <v>915</v>
      </c>
      <c r="C62" s="108" t="s">
        <v>70</v>
      </c>
      <c r="D62" s="108" t="s">
        <v>116</v>
      </c>
      <c r="E62" s="108" t="s">
        <v>117</v>
      </c>
      <c r="F62" s="108" t="s">
        <v>8</v>
      </c>
      <c r="G62" s="108" t="s">
        <v>60</v>
      </c>
      <c r="H62" s="108" t="s">
        <v>121</v>
      </c>
      <c r="I62" s="103"/>
      <c r="J62" s="105">
        <f t="shared" ref="J62:L63" si="6">J63</f>
        <v>70</v>
      </c>
      <c r="K62" s="105">
        <f t="shared" si="6"/>
        <v>70</v>
      </c>
      <c r="L62" s="105">
        <f t="shared" si="6"/>
        <v>70</v>
      </c>
    </row>
    <row r="63" spans="1:12" ht="58.5" customHeight="1" x14ac:dyDescent="0.2">
      <c r="A63" s="117" t="s">
        <v>76</v>
      </c>
      <c r="B63" s="100">
        <v>915</v>
      </c>
      <c r="C63" s="108" t="s">
        <v>70</v>
      </c>
      <c r="D63" s="108" t="s">
        <v>116</v>
      </c>
      <c r="E63" s="108" t="s">
        <v>117</v>
      </c>
      <c r="F63" s="108" t="s">
        <v>8</v>
      </c>
      <c r="G63" s="108" t="s">
        <v>60</v>
      </c>
      <c r="H63" s="108" t="s">
        <v>121</v>
      </c>
      <c r="I63" s="103" t="s">
        <v>77</v>
      </c>
      <c r="J63" s="105">
        <f t="shared" si="6"/>
        <v>70</v>
      </c>
      <c r="K63" s="105">
        <f t="shared" si="6"/>
        <v>70</v>
      </c>
      <c r="L63" s="105">
        <f t="shared" si="6"/>
        <v>70</v>
      </c>
    </row>
    <row r="64" spans="1:12" ht="62.25" customHeight="1" x14ac:dyDescent="0.2">
      <c r="A64" s="117" t="s">
        <v>113</v>
      </c>
      <c r="B64" s="100">
        <v>915</v>
      </c>
      <c r="C64" s="108" t="s">
        <v>70</v>
      </c>
      <c r="D64" s="108" t="s">
        <v>116</v>
      </c>
      <c r="E64" s="108" t="s">
        <v>117</v>
      </c>
      <c r="F64" s="108" t="s">
        <v>8</v>
      </c>
      <c r="G64" s="108" t="s">
        <v>60</v>
      </c>
      <c r="H64" s="108" t="s">
        <v>121</v>
      </c>
      <c r="I64" s="103" t="s">
        <v>79</v>
      </c>
      <c r="J64" s="105">
        <v>70</v>
      </c>
      <c r="K64" s="105">
        <v>70</v>
      </c>
      <c r="L64" s="105">
        <v>70</v>
      </c>
    </row>
    <row r="65" spans="1:12" ht="21" customHeight="1" x14ac:dyDescent="0.2">
      <c r="A65" s="122" t="s">
        <v>122</v>
      </c>
      <c r="B65" s="112">
        <v>915</v>
      </c>
      <c r="C65" s="103" t="s">
        <v>123</v>
      </c>
      <c r="D65" s="103"/>
      <c r="E65" s="103"/>
      <c r="F65" s="103"/>
      <c r="G65" s="103"/>
      <c r="H65" s="103"/>
      <c r="I65" s="103"/>
      <c r="J65" s="102">
        <f>J66+J72</f>
        <v>926.3</v>
      </c>
      <c r="K65" s="102">
        <f>K66+K72</f>
        <v>164.1</v>
      </c>
      <c r="L65" s="102">
        <f>L66+L72</f>
        <v>94.6</v>
      </c>
    </row>
    <row r="66" spans="1:12" ht="28.5" customHeight="1" x14ac:dyDescent="0.2">
      <c r="A66" s="120" t="s">
        <v>124</v>
      </c>
      <c r="B66" s="100">
        <v>915</v>
      </c>
      <c r="C66" s="103" t="s">
        <v>123</v>
      </c>
      <c r="D66" s="103" t="s">
        <v>60</v>
      </c>
      <c r="E66" s="103"/>
      <c r="F66" s="103"/>
      <c r="G66" s="103"/>
      <c r="H66" s="103"/>
      <c r="I66" s="103"/>
      <c r="J66" s="102">
        <f>J67</f>
        <v>2</v>
      </c>
      <c r="K66" s="102">
        <f>K67</f>
        <v>2</v>
      </c>
      <c r="L66" s="102">
        <f>L67</f>
        <v>2</v>
      </c>
    </row>
    <row r="67" spans="1:12" ht="62.25" customHeight="1" x14ac:dyDescent="0.2">
      <c r="A67" s="99" t="s">
        <v>93</v>
      </c>
      <c r="B67" s="100">
        <v>915</v>
      </c>
      <c r="C67" s="103" t="s">
        <v>123</v>
      </c>
      <c r="D67" s="103" t="s">
        <v>60</v>
      </c>
      <c r="E67" s="103" t="s">
        <v>85</v>
      </c>
      <c r="F67" s="103"/>
      <c r="G67" s="103"/>
      <c r="H67" s="103"/>
      <c r="I67" s="103"/>
      <c r="J67" s="102">
        <f t="shared" ref="J67:L69" si="7">J68</f>
        <v>2</v>
      </c>
      <c r="K67" s="102">
        <f t="shared" si="7"/>
        <v>2</v>
      </c>
      <c r="L67" s="102">
        <f t="shared" si="7"/>
        <v>2</v>
      </c>
    </row>
    <row r="68" spans="1:12" ht="62.25" customHeight="1" x14ac:dyDescent="0.2">
      <c r="A68" s="99" t="s">
        <v>86</v>
      </c>
      <c r="B68" s="100">
        <v>915</v>
      </c>
      <c r="C68" s="103" t="s">
        <v>123</v>
      </c>
      <c r="D68" s="103" t="s">
        <v>60</v>
      </c>
      <c r="E68" s="103" t="s">
        <v>85</v>
      </c>
      <c r="F68" s="103" t="s">
        <v>8</v>
      </c>
      <c r="G68" s="103" t="s">
        <v>87</v>
      </c>
      <c r="H68" s="103"/>
      <c r="I68" s="103"/>
      <c r="J68" s="102">
        <f t="shared" si="7"/>
        <v>2</v>
      </c>
      <c r="K68" s="102">
        <f t="shared" si="7"/>
        <v>2</v>
      </c>
      <c r="L68" s="102">
        <f t="shared" si="7"/>
        <v>2</v>
      </c>
    </row>
    <row r="69" spans="1:12" ht="98.25" customHeight="1" x14ac:dyDescent="0.2">
      <c r="A69" s="115" t="s">
        <v>125</v>
      </c>
      <c r="B69" s="100">
        <v>915</v>
      </c>
      <c r="C69" s="120" t="s">
        <v>123</v>
      </c>
      <c r="D69" s="120" t="s">
        <v>60</v>
      </c>
      <c r="E69" s="120" t="s">
        <v>85</v>
      </c>
      <c r="F69" s="120" t="s">
        <v>8</v>
      </c>
      <c r="G69" s="120" t="s">
        <v>87</v>
      </c>
      <c r="H69" s="120" t="s">
        <v>126</v>
      </c>
      <c r="I69" s="103"/>
      <c r="J69" s="102">
        <f t="shared" si="7"/>
        <v>2</v>
      </c>
      <c r="K69" s="102">
        <f t="shared" si="7"/>
        <v>2</v>
      </c>
      <c r="L69" s="102">
        <f t="shared" si="7"/>
        <v>2</v>
      </c>
    </row>
    <row r="70" spans="1:12" ht="62.25" customHeight="1" x14ac:dyDescent="0.2">
      <c r="A70" s="117" t="s">
        <v>76</v>
      </c>
      <c r="B70" s="100">
        <v>915</v>
      </c>
      <c r="C70" s="120" t="s">
        <v>123</v>
      </c>
      <c r="D70" s="120" t="s">
        <v>60</v>
      </c>
      <c r="E70" s="120" t="s">
        <v>85</v>
      </c>
      <c r="F70" s="120" t="s">
        <v>8</v>
      </c>
      <c r="G70" s="120" t="s">
        <v>87</v>
      </c>
      <c r="H70" s="120" t="s">
        <v>126</v>
      </c>
      <c r="I70" s="103" t="s">
        <v>77</v>
      </c>
      <c r="J70" s="102">
        <f>J71</f>
        <v>2</v>
      </c>
      <c r="K70" s="102">
        <f>K71</f>
        <v>2</v>
      </c>
      <c r="L70" s="102">
        <f>L71</f>
        <v>2</v>
      </c>
    </row>
    <row r="71" spans="1:12" ht="62.25" customHeight="1" x14ac:dyDescent="0.2">
      <c r="A71" s="117" t="s">
        <v>113</v>
      </c>
      <c r="B71" s="100">
        <v>915</v>
      </c>
      <c r="C71" s="120" t="s">
        <v>123</v>
      </c>
      <c r="D71" s="120" t="s">
        <v>60</v>
      </c>
      <c r="E71" s="120" t="s">
        <v>85</v>
      </c>
      <c r="F71" s="120" t="s">
        <v>8</v>
      </c>
      <c r="G71" s="120" t="s">
        <v>87</v>
      </c>
      <c r="H71" s="120" t="s">
        <v>126</v>
      </c>
      <c r="I71" s="103" t="s">
        <v>79</v>
      </c>
      <c r="J71" s="102">
        <v>2</v>
      </c>
      <c r="K71" s="102">
        <v>2</v>
      </c>
      <c r="L71" s="102">
        <v>2</v>
      </c>
    </row>
    <row r="72" spans="1:12" ht="25.5" customHeight="1" x14ac:dyDescent="0.2">
      <c r="A72" s="123" t="s">
        <v>127</v>
      </c>
      <c r="B72" s="100">
        <v>915</v>
      </c>
      <c r="C72" s="103" t="s">
        <v>123</v>
      </c>
      <c r="D72" s="103" t="s">
        <v>109</v>
      </c>
      <c r="E72" s="103"/>
      <c r="F72" s="103"/>
      <c r="G72" s="103"/>
      <c r="H72" s="103"/>
      <c r="I72" s="103"/>
      <c r="J72" s="102">
        <f>J79+J88+J73</f>
        <v>924.3</v>
      </c>
      <c r="K72" s="102">
        <f>K79+K88</f>
        <v>162.1</v>
      </c>
      <c r="L72" s="102">
        <f>L79+L88</f>
        <v>92.6</v>
      </c>
    </row>
    <row r="73" spans="1:12" ht="25.5" customHeight="1" x14ac:dyDescent="0.2">
      <c r="A73" s="136" t="s">
        <v>234</v>
      </c>
      <c r="B73" s="99" t="s">
        <v>56</v>
      </c>
      <c r="C73" s="103" t="s">
        <v>123</v>
      </c>
      <c r="D73" s="103" t="s">
        <v>109</v>
      </c>
      <c r="E73" s="103" t="s">
        <v>229</v>
      </c>
      <c r="F73" s="103"/>
      <c r="G73" s="103"/>
      <c r="H73" s="103"/>
      <c r="I73" s="103"/>
      <c r="J73" s="102">
        <f>J74</f>
        <v>720.3</v>
      </c>
      <c r="K73" s="102"/>
      <c r="L73" s="102"/>
    </row>
    <row r="74" spans="1:12" ht="25.5" customHeight="1" x14ac:dyDescent="0.2">
      <c r="A74" s="136" t="s">
        <v>230</v>
      </c>
      <c r="B74" s="99" t="s">
        <v>56</v>
      </c>
      <c r="C74" s="103" t="s">
        <v>123</v>
      </c>
      <c r="D74" s="103" t="s">
        <v>109</v>
      </c>
      <c r="E74" s="103" t="s">
        <v>229</v>
      </c>
      <c r="F74" s="103" t="s">
        <v>9</v>
      </c>
      <c r="G74" s="103"/>
      <c r="H74" s="103"/>
      <c r="I74" s="103"/>
      <c r="J74" s="102">
        <f>J75</f>
        <v>720.3</v>
      </c>
      <c r="K74" s="102"/>
      <c r="L74" s="102"/>
    </row>
    <row r="75" spans="1:12" ht="25.5" customHeight="1" x14ac:dyDescent="0.2">
      <c r="A75" s="123" t="s">
        <v>231</v>
      </c>
      <c r="B75" s="99" t="s">
        <v>56</v>
      </c>
      <c r="C75" s="103" t="s">
        <v>123</v>
      </c>
      <c r="D75" s="103" t="s">
        <v>109</v>
      </c>
      <c r="E75" s="103" t="s">
        <v>229</v>
      </c>
      <c r="F75" s="103" t="s">
        <v>9</v>
      </c>
      <c r="G75" s="103" t="s">
        <v>58</v>
      </c>
      <c r="H75" s="103"/>
      <c r="I75" s="103"/>
      <c r="J75" s="102">
        <f>J76</f>
        <v>720.3</v>
      </c>
      <c r="K75" s="102"/>
      <c r="L75" s="102"/>
    </row>
    <row r="76" spans="1:12" ht="25.5" customHeight="1" x14ac:dyDescent="0.2">
      <c r="A76" s="137" t="s">
        <v>232</v>
      </c>
      <c r="B76" s="99" t="s">
        <v>56</v>
      </c>
      <c r="C76" s="103" t="s">
        <v>123</v>
      </c>
      <c r="D76" s="103" t="s">
        <v>109</v>
      </c>
      <c r="E76" s="103" t="s">
        <v>229</v>
      </c>
      <c r="F76" s="103" t="s">
        <v>9</v>
      </c>
      <c r="G76" s="103" t="s">
        <v>58</v>
      </c>
      <c r="H76" s="103" t="s">
        <v>233</v>
      </c>
      <c r="I76" s="103"/>
      <c r="J76" s="102">
        <f>J77</f>
        <v>720.3</v>
      </c>
      <c r="K76" s="102"/>
      <c r="L76" s="102"/>
    </row>
    <row r="77" spans="1:12" ht="25.5" customHeight="1" x14ac:dyDescent="0.2">
      <c r="A77" s="113" t="s">
        <v>76</v>
      </c>
      <c r="B77" s="99" t="s">
        <v>56</v>
      </c>
      <c r="C77" s="103" t="s">
        <v>123</v>
      </c>
      <c r="D77" s="103" t="s">
        <v>109</v>
      </c>
      <c r="E77" s="103" t="s">
        <v>229</v>
      </c>
      <c r="F77" s="103" t="s">
        <v>9</v>
      </c>
      <c r="G77" s="103" t="s">
        <v>58</v>
      </c>
      <c r="H77" s="103" t="s">
        <v>233</v>
      </c>
      <c r="I77" s="103" t="s">
        <v>77</v>
      </c>
      <c r="J77" s="102">
        <f>J78</f>
        <v>720.3</v>
      </c>
      <c r="K77" s="102"/>
      <c r="L77" s="102"/>
    </row>
    <row r="78" spans="1:12" ht="25.5" customHeight="1" x14ac:dyDescent="0.2">
      <c r="A78" s="113" t="s">
        <v>113</v>
      </c>
      <c r="B78" s="99" t="s">
        <v>56</v>
      </c>
      <c r="C78" s="103" t="s">
        <v>123</v>
      </c>
      <c r="D78" s="103" t="s">
        <v>109</v>
      </c>
      <c r="E78" s="103" t="s">
        <v>229</v>
      </c>
      <c r="F78" s="103" t="s">
        <v>9</v>
      </c>
      <c r="G78" s="103" t="s">
        <v>58</v>
      </c>
      <c r="H78" s="103" t="s">
        <v>233</v>
      </c>
      <c r="I78" s="103" t="s">
        <v>79</v>
      </c>
      <c r="J78" s="102">
        <v>720.3</v>
      </c>
      <c r="K78" s="102"/>
      <c r="L78" s="102"/>
    </row>
    <row r="79" spans="1:12" ht="78.75" customHeight="1" x14ac:dyDescent="0.2">
      <c r="A79" s="116" t="s">
        <v>211</v>
      </c>
      <c r="B79" s="100">
        <v>915</v>
      </c>
      <c r="C79" s="103" t="s">
        <v>123</v>
      </c>
      <c r="D79" s="103" t="s">
        <v>109</v>
      </c>
      <c r="E79" s="103" t="s">
        <v>117</v>
      </c>
      <c r="F79" s="103"/>
      <c r="G79" s="103"/>
      <c r="H79" s="103"/>
      <c r="I79" s="103"/>
      <c r="J79" s="102">
        <f t="shared" ref="J79:L80" si="8">J80</f>
        <v>203</v>
      </c>
      <c r="K79" s="102">
        <f t="shared" si="8"/>
        <v>161.1</v>
      </c>
      <c r="L79" s="102">
        <f t="shared" si="8"/>
        <v>91.6</v>
      </c>
    </row>
    <row r="80" spans="1:12" ht="62.25" customHeight="1" x14ac:dyDescent="0.2">
      <c r="A80" s="116" t="s">
        <v>118</v>
      </c>
      <c r="B80" s="100">
        <v>915</v>
      </c>
      <c r="C80" s="103" t="s">
        <v>123</v>
      </c>
      <c r="D80" s="103" t="s">
        <v>109</v>
      </c>
      <c r="E80" s="103" t="s">
        <v>117</v>
      </c>
      <c r="F80" s="103" t="s">
        <v>8</v>
      </c>
      <c r="G80" s="103"/>
      <c r="H80" s="103"/>
      <c r="I80" s="103"/>
      <c r="J80" s="102">
        <f t="shared" si="8"/>
        <v>203</v>
      </c>
      <c r="K80" s="102">
        <f t="shared" si="8"/>
        <v>161.1</v>
      </c>
      <c r="L80" s="102">
        <f t="shared" si="8"/>
        <v>91.6</v>
      </c>
    </row>
    <row r="81" spans="1:12" ht="41.25" customHeight="1" x14ac:dyDescent="0.2">
      <c r="A81" s="111" t="s">
        <v>128</v>
      </c>
      <c r="B81" s="100">
        <v>915</v>
      </c>
      <c r="C81" s="103" t="s">
        <v>123</v>
      </c>
      <c r="D81" s="103" t="s">
        <v>109</v>
      </c>
      <c r="E81" s="103" t="s">
        <v>117</v>
      </c>
      <c r="F81" s="103" t="s">
        <v>8</v>
      </c>
      <c r="G81" s="103" t="s">
        <v>58</v>
      </c>
      <c r="H81" s="103"/>
      <c r="I81" s="103"/>
      <c r="J81" s="102">
        <f>J82+J85</f>
        <v>203</v>
      </c>
      <c r="K81" s="102">
        <f>K82+K85</f>
        <v>161.1</v>
      </c>
      <c r="L81" s="102">
        <f>L82+L85</f>
        <v>91.6</v>
      </c>
    </row>
    <row r="82" spans="1:12" ht="30" customHeight="1" x14ac:dyDescent="0.2">
      <c r="A82" s="106" t="s">
        <v>129</v>
      </c>
      <c r="B82" s="100">
        <v>915</v>
      </c>
      <c r="C82" s="103" t="s">
        <v>123</v>
      </c>
      <c r="D82" s="103" t="s">
        <v>109</v>
      </c>
      <c r="E82" s="103" t="s">
        <v>117</v>
      </c>
      <c r="F82" s="103" t="s">
        <v>8</v>
      </c>
      <c r="G82" s="103" t="s">
        <v>58</v>
      </c>
      <c r="H82" s="103" t="s">
        <v>130</v>
      </c>
      <c r="I82" s="103"/>
      <c r="J82" s="102">
        <f t="shared" ref="J82:L83" si="9">J83</f>
        <v>76.5</v>
      </c>
      <c r="K82" s="102">
        <f t="shared" si="9"/>
        <v>26.4</v>
      </c>
      <c r="L82" s="102">
        <f t="shared" si="9"/>
        <v>26.4</v>
      </c>
    </row>
    <row r="83" spans="1:12" ht="62.25" customHeight="1" x14ac:dyDescent="0.2">
      <c r="A83" s="117" t="s">
        <v>76</v>
      </c>
      <c r="B83" s="100">
        <v>915</v>
      </c>
      <c r="C83" s="103" t="s">
        <v>123</v>
      </c>
      <c r="D83" s="103" t="s">
        <v>109</v>
      </c>
      <c r="E83" s="103" t="s">
        <v>117</v>
      </c>
      <c r="F83" s="103" t="s">
        <v>8</v>
      </c>
      <c r="G83" s="103" t="s">
        <v>58</v>
      </c>
      <c r="H83" s="103" t="s">
        <v>130</v>
      </c>
      <c r="I83" s="103" t="s">
        <v>77</v>
      </c>
      <c r="J83" s="102">
        <f t="shared" si="9"/>
        <v>76.5</v>
      </c>
      <c r="K83" s="102">
        <f t="shared" si="9"/>
        <v>26.4</v>
      </c>
      <c r="L83" s="102">
        <f t="shared" si="9"/>
        <v>26.4</v>
      </c>
    </row>
    <row r="84" spans="1:12" ht="62.25" customHeight="1" x14ac:dyDescent="0.2">
      <c r="A84" s="117" t="s">
        <v>113</v>
      </c>
      <c r="B84" s="100">
        <v>915</v>
      </c>
      <c r="C84" s="103" t="s">
        <v>123</v>
      </c>
      <c r="D84" s="103" t="s">
        <v>109</v>
      </c>
      <c r="E84" s="103" t="s">
        <v>117</v>
      </c>
      <c r="F84" s="103" t="s">
        <v>8</v>
      </c>
      <c r="G84" s="103" t="s">
        <v>58</v>
      </c>
      <c r="H84" s="103" t="s">
        <v>130</v>
      </c>
      <c r="I84" s="103" t="s">
        <v>79</v>
      </c>
      <c r="J84" s="102">
        <v>76.5</v>
      </c>
      <c r="K84" s="102">
        <v>26.4</v>
      </c>
      <c r="L84" s="102">
        <v>26.4</v>
      </c>
    </row>
    <row r="85" spans="1:12" ht="30.75" customHeight="1" x14ac:dyDescent="0.2">
      <c r="A85" s="106" t="s">
        <v>131</v>
      </c>
      <c r="B85" s="100">
        <v>915</v>
      </c>
      <c r="C85" s="103" t="s">
        <v>123</v>
      </c>
      <c r="D85" s="103" t="s">
        <v>109</v>
      </c>
      <c r="E85" s="103" t="s">
        <v>117</v>
      </c>
      <c r="F85" s="103" t="s">
        <v>8</v>
      </c>
      <c r="G85" s="103" t="s">
        <v>58</v>
      </c>
      <c r="H85" s="103" t="s">
        <v>132</v>
      </c>
      <c r="I85" s="103"/>
      <c r="J85" s="102">
        <f t="shared" ref="J85:L86" si="10">J86</f>
        <v>126.5</v>
      </c>
      <c r="K85" s="102">
        <f t="shared" si="10"/>
        <v>134.69999999999999</v>
      </c>
      <c r="L85" s="102">
        <f t="shared" si="10"/>
        <v>65.2</v>
      </c>
    </row>
    <row r="86" spans="1:12" ht="62.25" customHeight="1" x14ac:dyDescent="0.2">
      <c r="A86" s="117" t="s">
        <v>76</v>
      </c>
      <c r="B86" s="100">
        <v>915</v>
      </c>
      <c r="C86" s="103" t="s">
        <v>123</v>
      </c>
      <c r="D86" s="103" t="s">
        <v>109</v>
      </c>
      <c r="E86" s="103" t="s">
        <v>117</v>
      </c>
      <c r="F86" s="103" t="s">
        <v>8</v>
      </c>
      <c r="G86" s="103" t="s">
        <v>58</v>
      </c>
      <c r="H86" s="103" t="s">
        <v>132</v>
      </c>
      <c r="I86" s="103" t="s">
        <v>77</v>
      </c>
      <c r="J86" s="102">
        <f t="shared" si="10"/>
        <v>126.5</v>
      </c>
      <c r="K86" s="102">
        <f t="shared" si="10"/>
        <v>134.69999999999999</v>
      </c>
      <c r="L86" s="102">
        <f t="shared" si="10"/>
        <v>65.2</v>
      </c>
    </row>
    <row r="87" spans="1:12" ht="62.25" customHeight="1" x14ac:dyDescent="0.2">
      <c r="A87" s="117" t="s">
        <v>113</v>
      </c>
      <c r="B87" s="100">
        <v>915</v>
      </c>
      <c r="C87" s="103" t="s">
        <v>123</v>
      </c>
      <c r="D87" s="103" t="s">
        <v>109</v>
      </c>
      <c r="E87" s="103" t="s">
        <v>117</v>
      </c>
      <c r="F87" s="103" t="s">
        <v>8</v>
      </c>
      <c r="G87" s="103" t="s">
        <v>58</v>
      </c>
      <c r="H87" s="103" t="s">
        <v>132</v>
      </c>
      <c r="I87" s="103" t="s">
        <v>79</v>
      </c>
      <c r="J87" s="102">
        <v>126.5</v>
      </c>
      <c r="K87" s="102">
        <v>134.69999999999999</v>
      </c>
      <c r="L87" s="102">
        <v>65.2</v>
      </c>
    </row>
    <row r="88" spans="1:12" ht="62.25" customHeight="1" x14ac:dyDescent="0.2">
      <c r="A88" s="99" t="s">
        <v>93</v>
      </c>
      <c r="B88" s="104" t="s">
        <v>56</v>
      </c>
      <c r="C88" s="103" t="s">
        <v>123</v>
      </c>
      <c r="D88" s="103" t="s">
        <v>109</v>
      </c>
      <c r="E88" s="103" t="s">
        <v>85</v>
      </c>
      <c r="F88" s="103"/>
      <c r="G88" s="103"/>
      <c r="H88" s="103"/>
      <c r="I88" s="103"/>
      <c r="J88" s="102">
        <f t="shared" ref="J88:L91" si="11">J89</f>
        <v>1</v>
      </c>
      <c r="K88" s="102">
        <f t="shared" si="11"/>
        <v>1</v>
      </c>
      <c r="L88" s="102">
        <f t="shared" si="11"/>
        <v>1</v>
      </c>
    </row>
    <row r="89" spans="1:12" ht="62.25" customHeight="1" x14ac:dyDescent="0.2">
      <c r="A89" s="99" t="s">
        <v>86</v>
      </c>
      <c r="B89" s="104" t="s">
        <v>56</v>
      </c>
      <c r="C89" s="103" t="s">
        <v>123</v>
      </c>
      <c r="D89" s="103" t="s">
        <v>109</v>
      </c>
      <c r="E89" s="103" t="s">
        <v>85</v>
      </c>
      <c r="F89" s="103" t="s">
        <v>8</v>
      </c>
      <c r="G89" s="103" t="s">
        <v>87</v>
      </c>
      <c r="H89" s="103"/>
      <c r="I89" s="103"/>
      <c r="J89" s="102">
        <f t="shared" si="11"/>
        <v>1</v>
      </c>
      <c r="K89" s="102">
        <f t="shared" si="11"/>
        <v>1</v>
      </c>
      <c r="L89" s="102">
        <f t="shared" si="11"/>
        <v>1</v>
      </c>
    </row>
    <row r="90" spans="1:12" ht="100.5" customHeight="1" x14ac:dyDescent="0.2">
      <c r="A90" s="106" t="s">
        <v>133</v>
      </c>
      <c r="B90" s="104" t="s">
        <v>56</v>
      </c>
      <c r="C90" s="103" t="s">
        <v>123</v>
      </c>
      <c r="D90" s="103" t="s">
        <v>109</v>
      </c>
      <c r="E90" s="103" t="s">
        <v>85</v>
      </c>
      <c r="F90" s="103" t="s">
        <v>8</v>
      </c>
      <c r="G90" s="103" t="s">
        <v>87</v>
      </c>
      <c r="H90" s="103" t="s">
        <v>134</v>
      </c>
      <c r="I90" s="103"/>
      <c r="J90" s="102">
        <f t="shared" si="11"/>
        <v>1</v>
      </c>
      <c r="K90" s="102">
        <f t="shared" si="11"/>
        <v>1</v>
      </c>
      <c r="L90" s="102">
        <f t="shared" si="11"/>
        <v>1</v>
      </c>
    </row>
    <row r="91" spans="1:12" ht="62.25" customHeight="1" x14ac:dyDescent="0.2">
      <c r="A91" s="117" t="s">
        <v>76</v>
      </c>
      <c r="B91" s="104">
        <v>915</v>
      </c>
      <c r="C91" s="103" t="s">
        <v>123</v>
      </c>
      <c r="D91" s="103" t="s">
        <v>109</v>
      </c>
      <c r="E91" s="103" t="s">
        <v>85</v>
      </c>
      <c r="F91" s="103" t="s">
        <v>8</v>
      </c>
      <c r="G91" s="103" t="s">
        <v>87</v>
      </c>
      <c r="H91" s="103" t="s">
        <v>134</v>
      </c>
      <c r="I91" s="103" t="s">
        <v>77</v>
      </c>
      <c r="J91" s="102">
        <f t="shared" si="11"/>
        <v>1</v>
      </c>
      <c r="K91" s="102">
        <f t="shared" si="11"/>
        <v>1</v>
      </c>
      <c r="L91" s="102">
        <f t="shared" si="11"/>
        <v>1</v>
      </c>
    </row>
    <row r="92" spans="1:12" ht="62.25" customHeight="1" x14ac:dyDescent="0.2">
      <c r="A92" s="117" t="s">
        <v>113</v>
      </c>
      <c r="B92" s="101">
        <v>915</v>
      </c>
      <c r="C92" s="103" t="s">
        <v>123</v>
      </c>
      <c r="D92" s="103" t="s">
        <v>109</v>
      </c>
      <c r="E92" s="103" t="s">
        <v>85</v>
      </c>
      <c r="F92" s="103" t="s">
        <v>8</v>
      </c>
      <c r="G92" s="103" t="s">
        <v>87</v>
      </c>
      <c r="H92" s="103" t="s">
        <v>134</v>
      </c>
      <c r="I92" s="103" t="s">
        <v>79</v>
      </c>
      <c r="J92" s="102">
        <v>1</v>
      </c>
      <c r="K92" s="102">
        <v>1</v>
      </c>
      <c r="L92" s="102">
        <v>1</v>
      </c>
    </row>
    <row r="93" spans="1:12" ht="62.25" customHeight="1" x14ac:dyDescent="0.2">
      <c r="A93" s="99" t="s">
        <v>135</v>
      </c>
      <c r="B93" s="104" t="s">
        <v>56</v>
      </c>
      <c r="C93" s="103">
        <v>10</v>
      </c>
      <c r="D93" s="103"/>
      <c r="E93" s="103"/>
      <c r="F93" s="103"/>
      <c r="G93" s="103"/>
      <c r="H93" s="103"/>
      <c r="I93" s="103"/>
      <c r="J93" s="105">
        <f t="shared" ref="J93:L95" si="12">J94</f>
        <v>178.6</v>
      </c>
      <c r="K93" s="105">
        <f t="shared" si="12"/>
        <v>185.8</v>
      </c>
      <c r="L93" s="105">
        <f t="shared" si="12"/>
        <v>196</v>
      </c>
    </row>
    <row r="94" spans="1:12" ht="62.25" customHeight="1" x14ac:dyDescent="0.2">
      <c r="A94" s="99" t="s">
        <v>136</v>
      </c>
      <c r="B94" s="104">
        <v>915</v>
      </c>
      <c r="C94" s="103" t="s">
        <v>17</v>
      </c>
      <c r="D94" s="103" t="s">
        <v>58</v>
      </c>
      <c r="E94" s="103"/>
      <c r="F94" s="103"/>
      <c r="G94" s="103"/>
      <c r="H94" s="103"/>
      <c r="I94" s="103"/>
      <c r="J94" s="105">
        <f t="shared" si="12"/>
        <v>178.6</v>
      </c>
      <c r="K94" s="105">
        <f t="shared" si="12"/>
        <v>185.8</v>
      </c>
      <c r="L94" s="105">
        <f t="shared" si="12"/>
        <v>196</v>
      </c>
    </row>
    <row r="95" spans="1:12" ht="62.25" customHeight="1" x14ac:dyDescent="0.2">
      <c r="A95" s="99" t="s">
        <v>93</v>
      </c>
      <c r="B95" s="100" t="s">
        <v>56</v>
      </c>
      <c r="C95" s="103" t="s">
        <v>17</v>
      </c>
      <c r="D95" s="103" t="s">
        <v>58</v>
      </c>
      <c r="E95" s="103" t="s">
        <v>85</v>
      </c>
      <c r="F95" s="103"/>
      <c r="G95" s="103"/>
      <c r="H95" s="103"/>
      <c r="I95" s="103"/>
      <c r="J95" s="105">
        <f t="shared" si="12"/>
        <v>178.6</v>
      </c>
      <c r="K95" s="105">
        <f t="shared" si="12"/>
        <v>185.8</v>
      </c>
      <c r="L95" s="105">
        <f t="shared" si="12"/>
        <v>196</v>
      </c>
    </row>
    <row r="96" spans="1:12" ht="62.25" customHeight="1" x14ac:dyDescent="0.2">
      <c r="A96" s="116" t="s">
        <v>86</v>
      </c>
      <c r="B96" s="104">
        <v>915</v>
      </c>
      <c r="C96" s="103" t="s">
        <v>17</v>
      </c>
      <c r="D96" s="103" t="s">
        <v>58</v>
      </c>
      <c r="E96" s="103" t="s">
        <v>85</v>
      </c>
      <c r="F96" s="103" t="s">
        <v>8</v>
      </c>
      <c r="G96" s="103" t="s">
        <v>87</v>
      </c>
      <c r="H96" s="103"/>
      <c r="I96" s="103"/>
      <c r="J96" s="105">
        <f t="shared" ref="J96:L98" si="13">+J97</f>
        <v>178.6</v>
      </c>
      <c r="K96" s="105">
        <f t="shared" si="13"/>
        <v>185.8</v>
      </c>
      <c r="L96" s="105">
        <f t="shared" si="13"/>
        <v>196</v>
      </c>
    </row>
    <row r="97" spans="1:12" ht="62.25" customHeight="1" x14ac:dyDescent="0.2">
      <c r="A97" s="116" t="s">
        <v>137</v>
      </c>
      <c r="B97" s="104">
        <v>915</v>
      </c>
      <c r="C97" s="103" t="s">
        <v>17</v>
      </c>
      <c r="D97" s="103" t="s">
        <v>58</v>
      </c>
      <c r="E97" s="103" t="s">
        <v>85</v>
      </c>
      <c r="F97" s="103" t="s">
        <v>8</v>
      </c>
      <c r="G97" s="103" t="s">
        <v>87</v>
      </c>
      <c r="H97" s="103" t="s">
        <v>138</v>
      </c>
      <c r="I97" s="103" t="s">
        <v>0</v>
      </c>
      <c r="J97" s="105">
        <f t="shared" si="13"/>
        <v>178.6</v>
      </c>
      <c r="K97" s="105">
        <f t="shared" si="13"/>
        <v>185.8</v>
      </c>
      <c r="L97" s="105">
        <f t="shared" si="13"/>
        <v>196</v>
      </c>
    </row>
    <row r="98" spans="1:12" ht="62.25" customHeight="1" x14ac:dyDescent="0.2">
      <c r="A98" s="116" t="s">
        <v>139</v>
      </c>
      <c r="B98" s="104">
        <v>915</v>
      </c>
      <c r="C98" s="103" t="s">
        <v>17</v>
      </c>
      <c r="D98" s="103" t="s">
        <v>58</v>
      </c>
      <c r="E98" s="103" t="s">
        <v>85</v>
      </c>
      <c r="F98" s="103" t="s">
        <v>8</v>
      </c>
      <c r="G98" s="103" t="s">
        <v>87</v>
      </c>
      <c r="H98" s="103" t="s">
        <v>138</v>
      </c>
      <c r="I98" s="103" t="s">
        <v>140</v>
      </c>
      <c r="J98" s="105">
        <f t="shared" si="13"/>
        <v>178.6</v>
      </c>
      <c r="K98" s="105">
        <f t="shared" si="13"/>
        <v>185.8</v>
      </c>
      <c r="L98" s="105">
        <f t="shared" si="13"/>
        <v>196</v>
      </c>
    </row>
    <row r="99" spans="1:12" ht="62.25" customHeight="1" x14ac:dyDescent="0.2">
      <c r="A99" s="116" t="s">
        <v>141</v>
      </c>
      <c r="B99" s="104">
        <v>915</v>
      </c>
      <c r="C99" s="103" t="s">
        <v>17</v>
      </c>
      <c r="D99" s="103" t="s">
        <v>58</v>
      </c>
      <c r="E99" s="103" t="s">
        <v>85</v>
      </c>
      <c r="F99" s="103" t="s">
        <v>8</v>
      </c>
      <c r="G99" s="103" t="s">
        <v>87</v>
      </c>
      <c r="H99" s="103" t="s">
        <v>138</v>
      </c>
      <c r="I99" s="103" t="s">
        <v>142</v>
      </c>
      <c r="J99" s="105">
        <v>178.6</v>
      </c>
      <c r="K99" s="105">
        <v>185.8</v>
      </c>
      <c r="L99" s="105">
        <v>196</v>
      </c>
    </row>
    <row r="100" spans="1:12" ht="62.25" customHeight="1" x14ac:dyDescent="0.2">
      <c r="A100" s="123" t="s">
        <v>143</v>
      </c>
      <c r="B100" s="124" t="s">
        <v>56</v>
      </c>
      <c r="C100" s="104" t="s">
        <v>144</v>
      </c>
      <c r="D100" s="101"/>
      <c r="E100" s="123"/>
      <c r="F100" s="123"/>
      <c r="G100" s="123"/>
      <c r="H100" s="123"/>
      <c r="I100" s="123"/>
      <c r="J100" s="102" t="str">
        <f t="shared" ref="J100:L105" si="14">J101</f>
        <v>0</v>
      </c>
      <c r="K100" s="102" t="str">
        <f t="shared" si="14"/>
        <v>24,5</v>
      </c>
      <c r="L100" s="102" t="str">
        <f t="shared" si="14"/>
        <v>50</v>
      </c>
    </row>
    <row r="101" spans="1:12" ht="62.25" customHeight="1" x14ac:dyDescent="0.2">
      <c r="A101" s="123" t="s">
        <v>143</v>
      </c>
      <c r="B101" s="100">
        <v>915</v>
      </c>
      <c r="C101" s="104" t="s">
        <v>144</v>
      </c>
      <c r="D101" s="101" t="s">
        <v>144</v>
      </c>
      <c r="E101" s="123"/>
      <c r="F101" s="123"/>
      <c r="G101" s="123"/>
      <c r="H101" s="123"/>
      <c r="I101" s="123"/>
      <c r="J101" s="102" t="str">
        <f t="shared" si="14"/>
        <v>0</v>
      </c>
      <c r="K101" s="102" t="str">
        <f t="shared" si="14"/>
        <v>24,5</v>
      </c>
      <c r="L101" s="102" t="str">
        <f t="shared" si="14"/>
        <v>50</v>
      </c>
    </row>
    <row r="102" spans="1:12" ht="62.25" customHeight="1" x14ac:dyDescent="0.2">
      <c r="A102" s="116" t="s">
        <v>93</v>
      </c>
      <c r="B102" s="100">
        <v>915</v>
      </c>
      <c r="C102" s="104" t="s">
        <v>144</v>
      </c>
      <c r="D102" s="101" t="s">
        <v>144</v>
      </c>
      <c r="E102" s="103" t="s">
        <v>85</v>
      </c>
      <c r="F102" s="103"/>
      <c r="G102" s="103"/>
      <c r="H102" s="123"/>
      <c r="I102" s="123"/>
      <c r="J102" s="102" t="str">
        <f>J103</f>
        <v>0</v>
      </c>
      <c r="K102" s="102" t="str">
        <f>K103</f>
        <v>24,5</v>
      </c>
      <c r="L102" s="102" t="str">
        <f>L103</f>
        <v>50</v>
      </c>
    </row>
    <row r="103" spans="1:12" ht="62.25" customHeight="1" x14ac:dyDescent="0.2">
      <c r="A103" s="111" t="s">
        <v>145</v>
      </c>
      <c r="B103" s="112">
        <v>915</v>
      </c>
      <c r="C103" s="104" t="s">
        <v>144</v>
      </c>
      <c r="D103" s="101" t="s">
        <v>144</v>
      </c>
      <c r="E103" s="103" t="s">
        <v>85</v>
      </c>
      <c r="F103" s="103" t="s">
        <v>8</v>
      </c>
      <c r="G103" s="103" t="s">
        <v>87</v>
      </c>
      <c r="H103" s="123"/>
      <c r="I103" s="123"/>
      <c r="J103" s="102" t="str">
        <f t="shared" si="14"/>
        <v>0</v>
      </c>
      <c r="K103" s="102" t="str">
        <f t="shared" si="14"/>
        <v>24,5</v>
      </c>
      <c r="L103" s="102" t="str">
        <f t="shared" si="14"/>
        <v>50</v>
      </c>
    </row>
    <row r="104" spans="1:12" ht="62.25" customHeight="1" x14ac:dyDescent="0.2">
      <c r="A104" s="123" t="s">
        <v>143</v>
      </c>
      <c r="B104" s="112">
        <v>915</v>
      </c>
      <c r="C104" s="104" t="s">
        <v>144</v>
      </c>
      <c r="D104" s="101" t="s">
        <v>144</v>
      </c>
      <c r="E104" s="103" t="s">
        <v>85</v>
      </c>
      <c r="F104" s="103" t="s">
        <v>8</v>
      </c>
      <c r="G104" s="103" t="s">
        <v>87</v>
      </c>
      <c r="H104" s="101" t="s">
        <v>146</v>
      </c>
      <c r="I104" s="123"/>
      <c r="J104" s="102" t="str">
        <f t="shared" si="14"/>
        <v>0</v>
      </c>
      <c r="K104" s="102" t="str">
        <f t="shared" si="14"/>
        <v>24,5</v>
      </c>
      <c r="L104" s="102" t="str">
        <f t="shared" si="14"/>
        <v>50</v>
      </c>
    </row>
    <row r="105" spans="1:12" ht="62.25" customHeight="1" x14ac:dyDescent="0.2">
      <c r="A105" s="123" t="s">
        <v>147</v>
      </c>
      <c r="B105" s="112">
        <v>915</v>
      </c>
      <c r="C105" s="104" t="s">
        <v>144</v>
      </c>
      <c r="D105" s="101" t="s">
        <v>144</v>
      </c>
      <c r="E105" s="103" t="s">
        <v>85</v>
      </c>
      <c r="F105" s="103" t="s">
        <v>8</v>
      </c>
      <c r="G105" s="103" t="s">
        <v>87</v>
      </c>
      <c r="H105" s="101" t="s">
        <v>146</v>
      </c>
      <c r="I105" s="104" t="s">
        <v>81</v>
      </c>
      <c r="J105" s="102" t="str">
        <f t="shared" si="14"/>
        <v>0</v>
      </c>
      <c r="K105" s="102" t="str">
        <f t="shared" si="14"/>
        <v>24,5</v>
      </c>
      <c r="L105" s="102" t="str">
        <f t="shared" si="14"/>
        <v>50</v>
      </c>
    </row>
    <row r="106" spans="1:12" ht="62.25" customHeight="1" x14ac:dyDescent="0.2">
      <c r="A106" s="122" t="s">
        <v>148</v>
      </c>
      <c r="B106" s="104">
        <v>915</v>
      </c>
      <c r="C106" s="104" t="s">
        <v>144</v>
      </c>
      <c r="D106" s="101" t="s">
        <v>144</v>
      </c>
      <c r="E106" s="103" t="s">
        <v>85</v>
      </c>
      <c r="F106" s="103" t="s">
        <v>8</v>
      </c>
      <c r="G106" s="103" t="s">
        <v>87</v>
      </c>
      <c r="H106" s="101" t="s">
        <v>146</v>
      </c>
      <c r="I106" s="104" t="s">
        <v>149</v>
      </c>
      <c r="J106" s="125" t="s">
        <v>94</v>
      </c>
      <c r="K106" s="125" t="s">
        <v>227</v>
      </c>
      <c r="L106" s="125" t="s">
        <v>228</v>
      </c>
    </row>
    <row r="107" spans="1:12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8"/>
      <c r="K107" s="8"/>
      <c r="L107" s="8"/>
    </row>
  </sheetData>
  <mergeCells count="10">
    <mergeCell ref="I1:L1"/>
    <mergeCell ref="A2:L2"/>
    <mergeCell ref="I3:L3"/>
    <mergeCell ref="A4:A5"/>
    <mergeCell ref="B4:B5"/>
    <mergeCell ref="C4:C5"/>
    <mergeCell ref="D4:D5"/>
    <mergeCell ref="E4:H5"/>
    <mergeCell ref="I4:I5"/>
    <mergeCell ref="J4:L4"/>
  </mergeCells>
  <phoneticPr fontId="0" type="noConversion"/>
  <conditionalFormatting sqref="A61">
    <cfRule type="expression" dxfId="63" priority="35" stopIfTrue="1">
      <formula>#REF!=""</formula>
    </cfRule>
    <cfRule type="expression" dxfId="62" priority="36" stopIfTrue="1">
      <formula>#REF!&lt;&gt;""</formula>
    </cfRule>
    <cfRule type="expression" dxfId="61" priority="37" stopIfTrue="1">
      <formula>AND(#REF!="",#REF!&lt;&gt;"")</formula>
    </cfRule>
    <cfRule type="expression" dxfId="60" priority="43" stopIfTrue="1">
      <formula>#REF!=""</formula>
    </cfRule>
    <cfRule type="expression" dxfId="59" priority="44" stopIfTrue="1">
      <formula>#REF!&lt;&gt;""</formula>
    </cfRule>
    <cfRule type="expression" dxfId="58" priority="45" stopIfTrue="1">
      <formula>AND(#REF!="",#REF!&lt;&gt;"")</formula>
    </cfRule>
  </conditionalFormatting>
  <conditionalFormatting sqref="A62">
    <cfRule type="expression" dxfId="57" priority="24" stopIfTrue="1">
      <formula>#REF!=""</formula>
    </cfRule>
    <cfRule type="expression" dxfId="56" priority="25" stopIfTrue="1">
      <formula>#REF!&lt;&gt;""</formula>
    </cfRule>
    <cfRule type="expression" dxfId="55" priority="26" stopIfTrue="1">
      <formula>AND(#REF!="",#REF!&lt;&gt;"")</formula>
    </cfRule>
    <cfRule type="expression" dxfId="54" priority="27" stopIfTrue="1">
      <formula>#REF!=""</formula>
    </cfRule>
    <cfRule type="expression" dxfId="53" priority="28" stopIfTrue="1">
      <formula>#REF!&lt;&gt;""</formula>
    </cfRule>
    <cfRule type="expression" dxfId="52" priority="29" stopIfTrue="1">
      <formula>AND(#REF!="",#REF!&lt;&gt;"")</formula>
    </cfRule>
  </conditionalFormatting>
  <conditionalFormatting sqref="A93:A95">
    <cfRule type="expression" dxfId="51" priority="32" stopIfTrue="1">
      <formula>#REF!=""</formula>
    </cfRule>
    <cfRule type="expression" dxfId="50" priority="33" stopIfTrue="1">
      <formula>#REF!&lt;&gt;""</formula>
    </cfRule>
    <cfRule type="expression" dxfId="49" priority="34" stopIfTrue="1">
      <formula>AND(#REF!="",#REF!&lt;&gt;"")</formula>
    </cfRule>
  </conditionalFormatting>
  <conditionalFormatting sqref="B88">
    <cfRule type="expression" dxfId="48" priority="16" stopIfTrue="1">
      <formula>#REF!=""</formula>
    </cfRule>
    <cfRule type="expression" dxfId="47" priority="17" stopIfTrue="1">
      <formula>#REF!&lt;&gt;""</formula>
    </cfRule>
    <cfRule type="expression" dxfId="46" priority="18" stopIfTrue="1">
      <formula>AND(#REF!="",#REF!&lt;&gt;"")</formula>
    </cfRule>
  </conditionalFormatting>
  <conditionalFormatting sqref="B88:B90">
    <cfRule type="expression" dxfId="45" priority="1" stopIfTrue="1">
      <formula>$F31=""</formula>
    </cfRule>
    <cfRule type="expression" dxfId="44" priority="2" stopIfTrue="1">
      <formula>#REF!&lt;&gt;""</formula>
    </cfRule>
    <cfRule type="expression" dxfId="43" priority="3" stopIfTrue="1">
      <formula>AND($H31="",$F31&lt;&gt;"")</formula>
    </cfRule>
  </conditionalFormatting>
  <conditionalFormatting sqref="B89:B90">
    <cfRule type="expression" dxfId="42" priority="4" stopIfTrue="1">
      <formula>$F34=""</formula>
    </cfRule>
    <cfRule type="expression" dxfId="41" priority="5" stopIfTrue="1">
      <formula>#REF!&lt;&gt;""</formula>
    </cfRule>
    <cfRule type="expression" dxfId="40" priority="6" stopIfTrue="1">
      <formula>AND($H34="",$F34&lt;&gt;"")</formula>
    </cfRule>
  </conditionalFormatting>
  <conditionalFormatting sqref="B91">
    <cfRule type="expression" dxfId="39" priority="7" stopIfTrue="1">
      <formula>$F38=""</formula>
    </cfRule>
    <cfRule type="expression" dxfId="38" priority="8" stopIfTrue="1">
      <formula>#REF!&lt;&gt;""</formula>
    </cfRule>
    <cfRule type="expression" dxfId="37" priority="9" stopIfTrue="1">
      <formula>AND($H38="",$F38&lt;&gt;"")</formula>
    </cfRule>
  </conditionalFormatting>
  <conditionalFormatting sqref="B95">
    <cfRule type="expression" dxfId="36" priority="10" stopIfTrue="1">
      <formula>#REF!=""</formula>
    </cfRule>
    <cfRule type="expression" dxfId="35" priority="11" stopIfTrue="1">
      <formula>#REF!&lt;&gt;""</formula>
    </cfRule>
    <cfRule type="expression" dxfId="34" priority="12" stopIfTrue="1">
      <formula>AND(#REF!="",#REF!&lt;&gt;"")</formula>
    </cfRule>
  </conditionalFormatting>
  <conditionalFormatting sqref="C17">
    <cfRule type="expression" dxfId="33" priority="40" stopIfTrue="1">
      <formula>AND(#REF!="",#REF!&lt;&gt;"")</formula>
    </cfRule>
  </conditionalFormatting>
  <conditionalFormatting sqref="C100:C106 I105:I106">
    <cfRule type="expression" dxfId="32" priority="30" stopIfTrue="1">
      <formula>#REF!=""</formula>
    </cfRule>
    <cfRule type="expression" dxfId="31" priority="31" stopIfTrue="1">
      <formula>AND(#REF!="",#REF!&lt;&gt;"")</formula>
    </cfRule>
  </conditionalFormatting>
  <conditionalFormatting sqref="C17:D17">
    <cfRule type="expression" dxfId="30" priority="38" stopIfTrue="1">
      <formula>#REF!=""</formula>
    </cfRule>
    <cfRule type="expression" dxfId="29" priority="39" stopIfTrue="1">
      <formula>#REF!&lt;&gt;""</formula>
    </cfRule>
  </conditionalFormatting>
  <conditionalFormatting sqref="D17">
    <cfRule type="expression" dxfId="28" priority="21" stopIfTrue="1">
      <formula>#REF!=""</formula>
    </cfRule>
    <cfRule type="expression" dxfId="27" priority="22" stopIfTrue="1">
      <formula>#REF!&lt;&gt;""</formula>
    </cfRule>
    <cfRule type="expression" dxfId="26" priority="23" stopIfTrue="1">
      <formula>AND($J17="",#REF!&lt;&gt;"")</formula>
    </cfRule>
  </conditionalFormatting>
  <conditionalFormatting sqref="E17 F17:G18 H17:H20 I17:I21">
    <cfRule type="expression" dxfId="25" priority="19" stopIfTrue="1">
      <formula>$E17=""</formula>
    </cfRule>
    <cfRule type="expression" dxfId="24" priority="20" stopIfTrue="1">
      <formula>$F17&lt;&gt;""</formula>
    </cfRule>
  </conditionalFormatting>
  <pageMargins left="0.43307089999999998" right="0.2362205" top="0.70275589999999999" bottom="1.220866" header="0.3" footer="0.3"/>
  <pageSetup paperSize="9" scale="81"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6"/>
  <sheetViews>
    <sheetView view="pageBreakPreview" topLeftCell="A8" zoomScaleNormal="110" zoomScaleSheetLayoutView="100" workbookViewId="0">
      <selection activeCell="K3" sqref="K3"/>
    </sheetView>
  </sheetViews>
  <sheetFormatPr defaultRowHeight="12.75" x14ac:dyDescent="0.2"/>
  <cols>
    <col min="1" max="1" width="43" customWidth="1"/>
    <col min="2" max="2" width="7.83203125" customWidth="1"/>
    <col min="3" max="3" width="7.1640625" customWidth="1"/>
    <col min="4" max="6" width="14" customWidth="1"/>
  </cols>
  <sheetData>
    <row r="1" spans="1:11" ht="113.25" customHeight="1" x14ac:dyDescent="0.2">
      <c r="A1" s="1" t="s">
        <v>0</v>
      </c>
      <c r="B1" s="2" t="s">
        <v>0</v>
      </c>
      <c r="C1" s="143" t="s">
        <v>218</v>
      </c>
      <c r="D1" s="144"/>
      <c r="E1" s="144"/>
      <c r="F1" s="144"/>
    </row>
    <row r="2" spans="1:11" ht="133.5" customHeight="1" x14ac:dyDescent="0.2">
      <c r="A2" s="145" t="s">
        <v>219</v>
      </c>
      <c r="B2" s="145"/>
      <c r="C2" s="145"/>
      <c r="D2" s="145"/>
      <c r="E2" s="145"/>
      <c r="F2" s="145"/>
      <c r="G2" s="148"/>
      <c r="H2" s="148"/>
    </row>
    <row r="3" spans="1:11" ht="15" customHeight="1" x14ac:dyDescent="0.2">
      <c r="A3" s="3" t="s">
        <v>0</v>
      </c>
      <c r="B3" s="3" t="s">
        <v>0</v>
      </c>
      <c r="C3" s="146" t="s">
        <v>1</v>
      </c>
      <c r="D3" s="146"/>
      <c r="E3" s="146"/>
      <c r="F3" s="146"/>
    </row>
    <row r="4" spans="1:11" ht="12" customHeight="1" x14ac:dyDescent="0.2">
      <c r="A4" s="147" t="s">
        <v>2</v>
      </c>
      <c r="B4" s="147" t="s">
        <v>3</v>
      </c>
      <c r="C4" s="147" t="s">
        <v>4</v>
      </c>
      <c r="D4" s="147" t="s">
        <v>5</v>
      </c>
      <c r="E4" s="147"/>
      <c r="F4" s="147"/>
      <c r="G4" s="147"/>
      <c r="H4" s="147" t="s">
        <v>6</v>
      </c>
      <c r="I4" s="147" t="s">
        <v>7</v>
      </c>
      <c r="J4" s="147"/>
      <c r="K4" s="147"/>
    </row>
    <row r="5" spans="1:11" ht="16.7" customHeight="1" x14ac:dyDescent="0.2">
      <c r="A5" s="147" t="s">
        <v>0</v>
      </c>
      <c r="B5" s="147" t="s">
        <v>0</v>
      </c>
      <c r="C5" s="147" t="s">
        <v>0</v>
      </c>
      <c r="D5" s="147" t="s">
        <v>0</v>
      </c>
      <c r="E5" s="147"/>
      <c r="F5" s="147"/>
      <c r="G5" s="147"/>
      <c r="H5" s="147" t="s">
        <v>0</v>
      </c>
      <c r="I5" s="97" t="s">
        <v>200</v>
      </c>
      <c r="J5" s="97" t="s">
        <v>216</v>
      </c>
      <c r="K5" s="97" t="s">
        <v>217</v>
      </c>
    </row>
    <row r="6" spans="1:11" ht="13.7" customHeight="1" x14ac:dyDescent="0.2">
      <c r="A6" s="98" t="s">
        <v>8</v>
      </c>
      <c r="B6" s="98">
        <v>2</v>
      </c>
      <c r="C6" s="98">
        <v>3</v>
      </c>
      <c r="D6" s="98">
        <v>4</v>
      </c>
      <c r="E6" s="98">
        <v>5</v>
      </c>
      <c r="F6" s="98">
        <v>6</v>
      </c>
      <c r="G6" s="98">
        <v>7</v>
      </c>
      <c r="H6" s="98">
        <v>8</v>
      </c>
      <c r="I6" s="98">
        <v>9</v>
      </c>
      <c r="J6" s="98">
        <v>10</v>
      </c>
      <c r="K6" s="98">
        <v>11</v>
      </c>
    </row>
    <row r="7" spans="1:11" ht="14.45" customHeight="1" x14ac:dyDescent="0.2">
      <c r="A7" s="4" t="s">
        <v>19</v>
      </c>
      <c r="B7" s="5" t="s">
        <v>0</v>
      </c>
      <c r="C7" s="5" t="s">
        <v>0</v>
      </c>
      <c r="D7" s="5" t="s">
        <v>0</v>
      </c>
      <c r="E7" s="5" t="s">
        <v>0</v>
      </c>
      <c r="F7" s="5" t="s">
        <v>0</v>
      </c>
      <c r="G7" s="5" t="s">
        <v>0</v>
      </c>
      <c r="H7" s="5" t="s">
        <v>0</v>
      </c>
      <c r="I7" s="135">
        <f>I8</f>
        <v>2214</v>
      </c>
      <c r="J7" s="135">
        <f>J8</f>
        <v>1156.9000000000001</v>
      </c>
      <c r="K7" s="135">
        <f>K8</f>
        <v>1182</v>
      </c>
    </row>
    <row r="8" spans="1:11" ht="15.75" customHeight="1" x14ac:dyDescent="0.2">
      <c r="A8" s="99" t="s">
        <v>55</v>
      </c>
      <c r="B8" s="101"/>
      <c r="C8" s="101"/>
      <c r="D8" s="101"/>
      <c r="E8" s="101"/>
      <c r="F8" s="101"/>
      <c r="G8" s="101"/>
      <c r="H8" s="101"/>
      <c r="I8" s="102">
        <f>I9+I48+I57+I65+I93+I100</f>
        <v>2214</v>
      </c>
      <c r="J8" s="102">
        <f>J9+J48+J57+J65+J93+J100</f>
        <v>1156.9000000000001</v>
      </c>
      <c r="K8" s="102">
        <f>K9+K48+K57+K65+K93+K100</f>
        <v>1182</v>
      </c>
    </row>
    <row r="9" spans="1:11" ht="30" customHeight="1" x14ac:dyDescent="0.2">
      <c r="A9" s="99" t="s">
        <v>57</v>
      </c>
      <c r="B9" s="103" t="s">
        <v>58</v>
      </c>
      <c r="C9" s="104"/>
      <c r="D9" s="104"/>
      <c r="E9" s="104"/>
      <c r="F9" s="104"/>
      <c r="G9" s="103"/>
      <c r="H9" s="103"/>
      <c r="I9" s="105">
        <f>I10+I17+I35</f>
        <v>880.1</v>
      </c>
      <c r="J9" s="105">
        <f>J10+J17+J35</f>
        <v>538.6</v>
      </c>
      <c r="K9" s="105">
        <f>K10+K17+K35</f>
        <v>591.20000000000005</v>
      </c>
    </row>
    <row r="10" spans="1:11" ht="58.5" customHeight="1" x14ac:dyDescent="0.2">
      <c r="A10" s="99" t="s">
        <v>59</v>
      </c>
      <c r="B10" s="103" t="s">
        <v>58</v>
      </c>
      <c r="C10" s="104" t="s">
        <v>60</v>
      </c>
      <c r="D10" s="104"/>
      <c r="E10" s="104"/>
      <c r="F10" s="104"/>
      <c r="G10" s="103"/>
      <c r="H10" s="103"/>
      <c r="I10" s="105">
        <f t="shared" ref="I10:K15" si="0">I11</f>
        <v>293</v>
      </c>
      <c r="J10" s="105">
        <f t="shared" si="0"/>
        <v>272.5</v>
      </c>
      <c r="K10" s="105">
        <f t="shared" si="0"/>
        <v>216.7</v>
      </c>
    </row>
    <row r="11" spans="1:11" ht="102.75" customHeight="1" x14ac:dyDescent="0.2">
      <c r="A11" s="120" t="s">
        <v>210</v>
      </c>
      <c r="B11" s="103" t="s">
        <v>58</v>
      </c>
      <c r="C11" s="104" t="s">
        <v>60</v>
      </c>
      <c r="D11" s="104" t="s">
        <v>58</v>
      </c>
      <c r="E11" s="104"/>
      <c r="F11" s="104"/>
      <c r="G11" s="103"/>
      <c r="H11" s="103"/>
      <c r="I11" s="105">
        <f t="shared" si="0"/>
        <v>293</v>
      </c>
      <c r="J11" s="105">
        <f t="shared" si="0"/>
        <v>272.5</v>
      </c>
      <c r="K11" s="105">
        <f t="shared" si="0"/>
        <v>216.7</v>
      </c>
    </row>
    <row r="12" spans="1:11" ht="39.75" customHeight="1" x14ac:dyDescent="0.2">
      <c r="A12" s="107" t="s">
        <v>61</v>
      </c>
      <c r="B12" s="103" t="s">
        <v>58</v>
      </c>
      <c r="C12" s="104" t="s">
        <v>60</v>
      </c>
      <c r="D12" s="104" t="s">
        <v>58</v>
      </c>
      <c r="E12" s="104" t="s">
        <v>8</v>
      </c>
      <c r="F12" s="104"/>
      <c r="G12" s="103"/>
      <c r="H12" s="103"/>
      <c r="I12" s="105">
        <f t="shared" si="0"/>
        <v>293</v>
      </c>
      <c r="J12" s="105">
        <f t="shared" si="0"/>
        <v>272.5</v>
      </c>
      <c r="K12" s="105">
        <f t="shared" si="0"/>
        <v>216.7</v>
      </c>
    </row>
    <row r="13" spans="1:11" ht="38.25" customHeight="1" x14ac:dyDescent="0.2">
      <c r="A13" s="106" t="s">
        <v>62</v>
      </c>
      <c r="B13" s="103" t="s">
        <v>58</v>
      </c>
      <c r="C13" s="104" t="s">
        <v>60</v>
      </c>
      <c r="D13" s="104" t="s">
        <v>58</v>
      </c>
      <c r="E13" s="104" t="s">
        <v>8</v>
      </c>
      <c r="F13" s="104" t="s">
        <v>58</v>
      </c>
      <c r="G13" s="103"/>
      <c r="H13" s="103"/>
      <c r="I13" s="105">
        <f t="shared" si="0"/>
        <v>293</v>
      </c>
      <c r="J13" s="105">
        <f t="shared" si="0"/>
        <v>272.5</v>
      </c>
      <c r="K13" s="105">
        <f t="shared" si="0"/>
        <v>216.7</v>
      </c>
    </row>
    <row r="14" spans="1:11" ht="45.75" customHeight="1" x14ac:dyDescent="0.2">
      <c r="A14" s="106" t="s">
        <v>63</v>
      </c>
      <c r="B14" s="103" t="s">
        <v>58</v>
      </c>
      <c r="C14" s="104" t="s">
        <v>60</v>
      </c>
      <c r="D14" s="104" t="s">
        <v>58</v>
      </c>
      <c r="E14" s="104" t="s">
        <v>8</v>
      </c>
      <c r="F14" s="104" t="s">
        <v>58</v>
      </c>
      <c r="G14" s="103" t="s">
        <v>64</v>
      </c>
      <c r="H14" s="103"/>
      <c r="I14" s="105">
        <f t="shared" si="0"/>
        <v>293</v>
      </c>
      <c r="J14" s="105">
        <f t="shared" si="0"/>
        <v>272.5</v>
      </c>
      <c r="K14" s="105">
        <f t="shared" si="0"/>
        <v>216.7</v>
      </c>
    </row>
    <row r="15" spans="1:11" ht="86.25" customHeight="1" x14ac:dyDescent="0.2">
      <c r="A15" s="107" t="s">
        <v>65</v>
      </c>
      <c r="B15" s="103" t="s">
        <v>58</v>
      </c>
      <c r="C15" s="104" t="s">
        <v>60</v>
      </c>
      <c r="D15" s="104" t="s">
        <v>58</v>
      </c>
      <c r="E15" s="104" t="s">
        <v>8</v>
      </c>
      <c r="F15" s="104" t="s">
        <v>58</v>
      </c>
      <c r="G15" s="103" t="s">
        <v>64</v>
      </c>
      <c r="H15" s="103" t="s">
        <v>66</v>
      </c>
      <c r="I15" s="105">
        <f t="shared" si="0"/>
        <v>293</v>
      </c>
      <c r="J15" s="105">
        <f t="shared" si="0"/>
        <v>272.5</v>
      </c>
      <c r="K15" s="105">
        <f t="shared" si="0"/>
        <v>216.7</v>
      </c>
    </row>
    <row r="16" spans="1:11" ht="55.5" customHeight="1" x14ac:dyDescent="0.2">
      <c r="A16" s="99" t="s">
        <v>67</v>
      </c>
      <c r="B16" s="103" t="s">
        <v>58</v>
      </c>
      <c r="C16" s="103" t="s">
        <v>60</v>
      </c>
      <c r="D16" s="103" t="s">
        <v>58</v>
      </c>
      <c r="E16" s="103" t="s">
        <v>8</v>
      </c>
      <c r="F16" s="103" t="s">
        <v>58</v>
      </c>
      <c r="G16" s="103" t="s">
        <v>64</v>
      </c>
      <c r="H16" s="103" t="s">
        <v>68</v>
      </c>
      <c r="I16" s="105">
        <v>293</v>
      </c>
      <c r="J16" s="105">
        <v>272.5</v>
      </c>
      <c r="K16" s="105">
        <v>216.7</v>
      </c>
    </row>
    <row r="17" spans="1:11" ht="86.25" customHeight="1" x14ac:dyDescent="0.2">
      <c r="A17" s="99" t="s">
        <v>69</v>
      </c>
      <c r="B17" s="108" t="s">
        <v>58</v>
      </c>
      <c r="C17" s="108" t="s">
        <v>70</v>
      </c>
      <c r="D17" s="108"/>
      <c r="E17" s="103"/>
      <c r="F17" s="103"/>
      <c r="G17" s="103"/>
      <c r="H17" s="103"/>
      <c r="I17" s="105">
        <f>I18+I31</f>
        <v>586.6</v>
      </c>
      <c r="J17" s="105">
        <f>J18+J31</f>
        <v>265.60000000000002</v>
      </c>
      <c r="K17" s="105">
        <f>K18+K31</f>
        <v>374</v>
      </c>
    </row>
    <row r="18" spans="1:11" ht="102.75" customHeight="1" x14ac:dyDescent="0.2">
      <c r="A18" s="120" t="s">
        <v>210</v>
      </c>
      <c r="B18" s="103" t="s">
        <v>58</v>
      </c>
      <c r="C18" s="103" t="s">
        <v>70</v>
      </c>
      <c r="D18" s="103" t="s">
        <v>58</v>
      </c>
      <c r="E18" s="103"/>
      <c r="F18" s="103"/>
      <c r="G18" s="103"/>
      <c r="H18" s="103"/>
      <c r="I18" s="105">
        <f t="shared" ref="I18:K19" si="1">I19</f>
        <v>586.4</v>
      </c>
      <c r="J18" s="105">
        <f t="shared" si="1"/>
        <v>265.40000000000003</v>
      </c>
      <c r="K18" s="105">
        <f t="shared" si="1"/>
        <v>373.8</v>
      </c>
    </row>
    <row r="19" spans="1:11" ht="31.5" customHeight="1" x14ac:dyDescent="0.2">
      <c r="A19" s="106" t="s">
        <v>61</v>
      </c>
      <c r="B19" s="103" t="s">
        <v>58</v>
      </c>
      <c r="C19" s="104" t="s">
        <v>70</v>
      </c>
      <c r="D19" s="104" t="s">
        <v>58</v>
      </c>
      <c r="E19" s="104" t="s">
        <v>8</v>
      </c>
      <c r="F19" s="104"/>
      <c r="G19" s="103"/>
      <c r="H19" s="103"/>
      <c r="I19" s="105">
        <f t="shared" si="1"/>
        <v>586.4</v>
      </c>
      <c r="J19" s="105">
        <f t="shared" si="1"/>
        <v>265.40000000000003</v>
      </c>
      <c r="K19" s="105">
        <f t="shared" si="1"/>
        <v>373.8</v>
      </c>
    </row>
    <row r="20" spans="1:11" ht="48.75" customHeight="1" x14ac:dyDescent="0.2">
      <c r="A20" s="106" t="s">
        <v>62</v>
      </c>
      <c r="B20" s="103" t="s">
        <v>58</v>
      </c>
      <c r="C20" s="104" t="s">
        <v>70</v>
      </c>
      <c r="D20" s="104" t="s">
        <v>58</v>
      </c>
      <c r="E20" s="104" t="s">
        <v>8</v>
      </c>
      <c r="F20" s="104" t="s">
        <v>58</v>
      </c>
      <c r="G20" s="103"/>
      <c r="H20" s="103"/>
      <c r="I20" s="105">
        <f>I21+I24</f>
        <v>586.4</v>
      </c>
      <c r="J20" s="105">
        <f>J21+J24</f>
        <v>265.40000000000003</v>
      </c>
      <c r="K20" s="105">
        <f>K21+K24</f>
        <v>373.8</v>
      </c>
    </row>
    <row r="21" spans="1:11" ht="39" customHeight="1" x14ac:dyDescent="0.2">
      <c r="A21" s="109" t="s">
        <v>71</v>
      </c>
      <c r="B21" s="103" t="s">
        <v>58</v>
      </c>
      <c r="C21" s="103" t="s">
        <v>70</v>
      </c>
      <c r="D21" s="103" t="s">
        <v>58</v>
      </c>
      <c r="E21" s="103" t="s">
        <v>8</v>
      </c>
      <c r="F21" s="103" t="s">
        <v>58</v>
      </c>
      <c r="G21" s="103" t="s">
        <v>72</v>
      </c>
      <c r="H21" s="103"/>
      <c r="I21" s="105">
        <f t="shared" ref="I21:K22" si="2">I22</f>
        <v>448.2</v>
      </c>
      <c r="J21" s="105">
        <f t="shared" si="2"/>
        <v>231.3</v>
      </c>
      <c r="K21" s="105">
        <f t="shared" si="2"/>
        <v>339.7</v>
      </c>
    </row>
    <row r="22" spans="1:11" ht="59.25" customHeight="1" x14ac:dyDescent="0.2">
      <c r="A22" s="110" t="s">
        <v>65</v>
      </c>
      <c r="B22" s="103" t="s">
        <v>58</v>
      </c>
      <c r="C22" s="103" t="s">
        <v>70</v>
      </c>
      <c r="D22" s="103" t="s">
        <v>58</v>
      </c>
      <c r="E22" s="103" t="s">
        <v>8</v>
      </c>
      <c r="F22" s="103" t="s">
        <v>58</v>
      </c>
      <c r="G22" s="103" t="s">
        <v>72</v>
      </c>
      <c r="H22" s="103" t="s">
        <v>66</v>
      </c>
      <c r="I22" s="105">
        <f t="shared" si="2"/>
        <v>448.2</v>
      </c>
      <c r="J22" s="105">
        <f t="shared" si="2"/>
        <v>231.3</v>
      </c>
      <c r="K22" s="105">
        <f t="shared" si="2"/>
        <v>339.7</v>
      </c>
    </row>
    <row r="23" spans="1:11" ht="39.75" customHeight="1" x14ac:dyDescent="0.2">
      <c r="A23" s="111" t="s">
        <v>73</v>
      </c>
      <c r="B23" s="103" t="s">
        <v>58</v>
      </c>
      <c r="C23" s="103" t="s">
        <v>70</v>
      </c>
      <c r="D23" s="103" t="s">
        <v>58</v>
      </c>
      <c r="E23" s="103" t="s">
        <v>8</v>
      </c>
      <c r="F23" s="103" t="s">
        <v>58</v>
      </c>
      <c r="G23" s="103" t="s">
        <v>72</v>
      </c>
      <c r="H23" s="103" t="s">
        <v>68</v>
      </c>
      <c r="I23" s="105">
        <v>448.2</v>
      </c>
      <c r="J23" s="105">
        <v>231.3</v>
      </c>
      <c r="K23" s="105">
        <v>339.7</v>
      </c>
    </row>
    <row r="24" spans="1:11" ht="57" customHeight="1" x14ac:dyDescent="0.2">
      <c r="A24" s="99" t="s">
        <v>74</v>
      </c>
      <c r="B24" s="103" t="s">
        <v>58</v>
      </c>
      <c r="C24" s="103" t="s">
        <v>70</v>
      </c>
      <c r="D24" s="103" t="s">
        <v>58</v>
      </c>
      <c r="E24" s="103" t="s">
        <v>8</v>
      </c>
      <c r="F24" s="103" t="s">
        <v>58</v>
      </c>
      <c r="G24" s="103" t="s">
        <v>75</v>
      </c>
      <c r="H24" s="103"/>
      <c r="I24" s="105">
        <f>I25+I27+I29</f>
        <v>138.19999999999999</v>
      </c>
      <c r="J24" s="105">
        <f>J25+J27+J29</f>
        <v>34.1</v>
      </c>
      <c r="K24" s="105">
        <f>K25+K27+K29</f>
        <v>34.1</v>
      </c>
    </row>
    <row r="25" spans="1:11" ht="86.25" customHeight="1" x14ac:dyDescent="0.2">
      <c r="A25" s="111" t="s">
        <v>65</v>
      </c>
      <c r="B25" s="103" t="s">
        <v>58</v>
      </c>
      <c r="C25" s="103" t="s">
        <v>70</v>
      </c>
      <c r="D25" s="103" t="s">
        <v>58</v>
      </c>
      <c r="E25" s="103" t="s">
        <v>8</v>
      </c>
      <c r="F25" s="103" t="s">
        <v>58</v>
      </c>
      <c r="G25" s="103" t="s">
        <v>75</v>
      </c>
      <c r="H25" s="103" t="s">
        <v>66</v>
      </c>
      <c r="I25" s="105">
        <f>I26</f>
        <v>0.3</v>
      </c>
      <c r="J25" s="105">
        <f>J26</f>
        <v>0.3</v>
      </c>
      <c r="K25" s="105">
        <f>K26</f>
        <v>0.3</v>
      </c>
    </row>
    <row r="26" spans="1:11" ht="55.5" customHeight="1" x14ac:dyDescent="0.2">
      <c r="A26" s="110" t="s">
        <v>73</v>
      </c>
      <c r="B26" s="103" t="s">
        <v>58</v>
      </c>
      <c r="C26" s="103" t="s">
        <v>70</v>
      </c>
      <c r="D26" s="103" t="s">
        <v>58</v>
      </c>
      <c r="E26" s="103" t="s">
        <v>8</v>
      </c>
      <c r="F26" s="103" t="s">
        <v>58</v>
      </c>
      <c r="G26" s="103" t="s">
        <v>75</v>
      </c>
      <c r="H26" s="103" t="s">
        <v>68</v>
      </c>
      <c r="I26" s="102">
        <v>0.3</v>
      </c>
      <c r="J26" s="102">
        <v>0.3</v>
      </c>
      <c r="K26" s="102">
        <v>0.3</v>
      </c>
    </row>
    <row r="27" spans="1:11" ht="72.75" customHeight="1" x14ac:dyDescent="0.2">
      <c r="A27" s="99" t="s">
        <v>76</v>
      </c>
      <c r="B27" s="103" t="s">
        <v>58</v>
      </c>
      <c r="C27" s="103" t="s">
        <v>70</v>
      </c>
      <c r="D27" s="103" t="s">
        <v>58</v>
      </c>
      <c r="E27" s="103" t="s">
        <v>8</v>
      </c>
      <c r="F27" s="103" t="s">
        <v>58</v>
      </c>
      <c r="G27" s="103" t="s">
        <v>75</v>
      </c>
      <c r="H27" s="103" t="s">
        <v>77</v>
      </c>
      <c r="I27" s="105">
        <f>I28</f>
        <v>126.6</v>
      </c>
      <c r="J27" s="105">
        <f>J28</f>
        <v>22.6</v>
      </c>
      <c r="K27" s="105">
        <f>K28</f>
        <v>22.6</v>
      </c>
    </row>
    <row r="28" spans="1:11" ht="56.25" customHeight="1" x14ac:dyDescent="0.2">
      <c r="A28" s="99" t="s">
        <v>78</v>
      </c>
      <c r="B28" s="103" t="s">
        <v>58</v>
      </c>
      <c r="C28" s="103" t="s">
        <v>70</v>
      </c>
      <c r="D28" s="103" t="s">
        <v>58</v>
      </c>
      <c r="E28" s="103" t="s">
        <v>8</v>
      </c>
      <c r="F28" s="103" t="s">
        <v>58</v>
      </c>
      <c r="G28" s="103" t="s">
        <v>75</v>
      </c>
      <c r="H28" s="103" t="s">
        <v>79</v>
      </c>
      <c r="I28" s="105">
        <v>126.6</v>
      </c>
      <c r="J28" s="105">
        <v>22.6</v>
      </c>
      <c r="K28" s="105">
        <v>22.6</v>
      </c>
    </row>
    <row r="29" spans="1:11" ht="34.5" customHeight="1" x14ac:dyDescent="0.2">
      <c r="A29" s="113" t="s">
        <v>80</v>
      </c>
      <c r="B29" s="103" t="s">
        <v>58</v>
      </c>
      <c r="C29" s="103" t="s">
        <v>70</v>
      </c>
      <c r="D29" s="103" t="s">
        <v>58</v>
      </c>
      <c r="E29" s="103" t="s">
        <v>8</v>
      </c>
      <c r="F29" s="103" t="s">
        <v>58</v>
      </c>
      <c r="G29" s="103" t="s">
        <v>75</v>
      </c>
      <c r="H29" s="103" t="s">
        <v>81</v>
      </c>
      <c r="I29" s="102">
        <f>I30</f>
        <v>11.3</v>
      </c>
      <c r="J29" s="102">
        <f>J30</f>
        <v>11.2</v>
      </c>
      <c r="K29" s="102">
        <f>K30</f>
        <v>11.2</v>
      </c>
    </row>
    <row r="30" spans="1:11" ht="33.75" customHeight="1" x14ac:dyDescent="0.2">
      <c r="A30" s="113" t="s">
        <v>82</v>
      </c>
      <c r="B30" s="103" t="s">
        <v>58</v>
      </c>
      <c r="C30" s="103" t="s">
        <v>70</v>
      </c>
      <c r="D30" s="103" t="s">
        <v>58</v>
      </c>
      <c r="E30" s="103" t="s">
        <v>8</v>
      </c>
      <c r="F30" s="103" t="s">
        <v>58</v>
      </c>
      <c r="G30" s="103" t="s">
        <v>75</v>
      </c>
      <c r="H30" s="103" t="s">
        <v>83</v>
      </c>
      <c r="I30" s="102">
        <v>11.3</v>
      </c>
      <c r="J30" s="102">
        <v>11.2</v>
      </c>
      <c r="K30" s="102">
        <v>11.2</v>
      </c>
    </row>
    <row r="31" spans="1:11" ht="46.5" customHeight="1" x14ac:dyDescent="0.2">
      <c r="A31" s="114" t="s">
        <v>84</v>
      </c>
      <c r="B31" s="103" t="s">
        <v>58</v>
      </c>
      <c r="C31" s="103" t="s">
        <v>70</v>
      </c>
      <c r="D31" s="103" t="s">
        <v>85</v>
      </c>
      <c r="E31" s="103"/>
      <c r="F31" s="103"/>
      <c r="G31" s="103"/>
      <c r="H31" s="103"/>
      <c r="I31" s="102">
        <f t="shared" ref="I31:K33" si="3">I32</f>
        <v>0.2</v>
      </c>
      <c r="J31" s="102">
        <f t="shared" si="3"/>
        <v>0.2</v>
      </c>
      <c r="K31" s="102">
        <f t="shared" si="3"/>
        <v>0.2</v>
      </c>
    </row>
    <row r="32" spans="1:11" ht="52.5" customHeight="1" x14ac:dyDescent="0.2">
      <c r="A32" s="113" t="s">
        <v>86</v>
      </c>
      <c r="B32" s="103" t="s">
        <v>58</v>
      </c>
      <c r="C32" s="103" t="s">
        <v>70</v>
      </c>
      <c r="D32" s="103" t="s">
        <v>85</v>
      </c>
      <c r="E32" s="103" t="s">
        <v>8</v>
      </c>
      <c r="F32" s="103" t="s">
        <v>87</v>
      </c>
      <c r="G32" s="103"/>
      <c r="H32" s="103"/>
      <c r="I32" s="102">
        <f t="shared" si="3"/>
        <v>0.2</v>
      </c>
      <c r="J32" s="102">
        <f t="shared" si="3"/>
        <v>0.2</v>
      </c>
      <c r="K32" s="102">
        <f t="shared" si="3"/>
        <v>0.2</v>
      </c>
    </row>
    <row r="33" spans="1:11" ht="110.25" customHeight="1" x14ac:dyDescent="0.2">
      <c r="A33" s="115" t="s">
        <v>88</v>
      </c>
      <c r="B33" s="103" t="s">
        <v>58</v>
      </c>
      <c r="C33" s="103" t="s">
        <v>70</v>
      </c>
      <c r="D33" s="103" t="s">
        <v>85</v>
      </c>
      <c r="E33" s="103" t="s">
        <v>8</v>
      </c>
      <c r="F33" s="103" t="s">
        <v>87</v>
      </c>
      <c r="G33" s="103">
        <v>77150</v>
      </c>
      <c r="H33" s="103"/>
      <c r="I33" s="102">
        <f t="shared" si="3"/>
        <v>0.2</v>
      </c>
      <c r="J33" s="102">
        <f t="shared" si="3"/>
        <v>0.2</v>
      </c>
      <c r="K33" s="102">
        <f t="shared" si="3"/>
        <v>0.2</v>
      </c>
    </row>
    <row r="34" spans="1:11" ht="51" customHeight="1" x14ac:dyDescent="0.2">
      <c r="A34" s="113" t="s">
        <v>89</v>
      </c>
      <c r="B34" s="103" t="s">
        <v>58</v>
      </c>
      <c r="C34" s="103" t="s">
        <v>70</v>
      </c>
      <c r="D34" s="103" t="s">
        <v>58</v>
      </c>
      <c r="E34" s="103" t="s">
        <v>8</v>
      </c>
      <c r="F34" s="103" t="s">
        <v>58</v>
      </c>
      <c r="G34" s="103" t="s">
        <v>90</v>
      </c>
      <c r="H34" s="103" t="s">
        <v>91</v>
      </c>
      <c r="I34" s="102">
        <v>0.2</v>
      </c>
      <c r="J34" s="102">
        <v>0.2</v>
      </c>
      <c r="K34" s="102">
        <v>0.2</v>
      </c>
    </row>
    <row r="35" spans="1:11" ht="27" customHeight="1" x14ac:dyDescent="0.2">
      <c r="A35" s="99" t="s">
        <v>92</v>
      </c>
      <c r="B35" s="103" t="s">
        <v>58</v>
      </c>
      <c r="C35" s="103" t="s">
        <v>18</v>
      </c>
      <c r="D35" s="103"/>
      <c r="E35" s="103"/>
      <c r="F35" s="103"/>
      <c r="G35" s="103"/>
      <c r="H35" s="103"/>
      <c r="I35" s="105">
        <f>I36</f>
        <v>0.5</v>
      </c>
      <c r="J35" s="105">
        <f>J36</f>
        <v>0.5</v>
      </c>
      <c r="K35" s="105">
        <f>K36</f>
        <v>0.5</v>
      </c>
    </row>
    <row r="36" spans="1:11" ht="54.75" customHeight="1" x14ac:dyDescent="0.2">
      <c r="A36" s="99" t="s">
        <v>93</v>
      </c>
      <c r="B36" s="103" t="s">
        <v>58</v>
      </c>
      <c r="C36" s="103" t="s">
        <v>18</v>
      </c>
      <c r="D36" s="103" t="s">
        <v>85</v>
      </c>
      <c r="E36" s="103" t="s">
        <v>94</v>
      </c>
      <c r="F36" s="103"/>
      <c r="G36" s="103" t="s">
        <v>0</v>
      </c>
      <c r="H36" s="103"/>
      <c r="I36" s="105">
        <f t="shared" ref="I36:K38" si="4">I37</f>
        <v>0.5</v>
      </c>
      <c r="J36" s="105">
        <f t="shared" si="4"/>
        <v>0.5</v>
      </c>
      <c r="K36" s="105">
        <f t="shared" si="4"/>
        <v>0.5</v>
      </c>
    </row>
    <row r="37" spans="1:11" ht="54" customHeight="1" x14ac:dyDescent="0.2">
      <c r="A37" s="99" t="s">
        <v>86</v>
      </c>
      <c r="B37" s="103" t="s">
        <v>58</v>
      </c>
      <c r="C37" s="103" t="s">
        <v>18</v>
      </c>
      <c r="D37" s="103" t="s">
        <v>85</v>
      </c>
      <c r="E37" s="103" t="s">
        <v>8</v>
      </c>
      <c r="F37" s="103" t="s">
        <v>87</v>
      </c>
      <c r="G37" s="103" t="s">
        <v>0</v>
      </c>
      <c r="H37" s="103"/>
      <c r="I37" s="105">
        <f t="shared" si="4"/>
        <v>0.5</v>
      </c>
      <c r="J37" s="105">
        <f t="shared" si="4"/>
        <v>0.5</v>
      </c>
      <c r="K37" s="105">
        <f t="shared" si="4"/>
        <v>0.5</v>
      </c>
    </row>
    <row r="38" spans="1:11" ht="57" customHeight="1" x14ac:dyDescent="0.2">
      <c r="A38" s="99" t="s">
        <v>95</v>
      </c>
      <c r="B38" s="103" t="s">
        <v>58</v>
      </c>
      <c r="C38" s="103" t="s">
        <v>18</v>
      </c>
      <c r="D38" s="103" t="s">
        <v>85</v>
      </c>
      <c r="E38" s="103" t="s">
        <v>8</v>
      </c>
      <c r="F38" s="103" t="s">
        <v>87</v>
      </c>
      <c r="G38" s="103">
        <v>41180</v>
      </c>
      <c r="H38" s="103"/>
      <c r="I38" s="105">
        <f t="shared" si="4"/>
        <v>0.5</v>
      </c>
      <c r="J38" s="105">
        <f t="shared" si="4"/>
        <v>0.5</v>
      </c>
      <c r="K38" s="105">
        <f t="shared" si="4"/>
        <v>0.5</v>
      </c>
    </row>
    <row r="39" spans="1:11" ht="36.75" customHeight="1" x14ac:dyDescent="0.2">
      <c r="A39" s="99" t="s">
        <v>80</v>
      </c>
      <c r="B39" s="103" t="s">
        <v>58</v>
      </c>
      <c r="C39" s="103" t="s">
        <v>18</v>
      </c>
      <c r="D39" s="103" t="s">
        <v>85</v>
      </c>
      <c r="E39" s="103" t="s">
        <v>8</v>
      </c>
      <c r="F39" s="103" t="s">
        <v>87</v>
      </c>
      <c r="G39" s="103" t="s">
        <v>96</v>
      </c>
      <c r="H39" s="103" t="s">
        <v>81</v>
      </c>
      <c r="I39" s="105">
        <f>I40</f>
        <v>0.5</v>
      </c>
      <c r="J39" s="105">
        <f>J40</f>
        <v>0.5</v>
      </c>
      <c r="K39" s="105">
        <f>K40</f>
        <v>0.5</v>
      </c>
    </row>
    <row r="40" spans="1:11" ht="36.75" customHeight="1" x14ac:dyDescent="0.2">
      <c r="A40" s="116" t="s">
        <v>97</v>
      </c>
      <c r="B40" s="103" t="s">
        <v>58</v>
      </c>
      <c r="C40" s="103" t="s">
        <v>18</v>
      </c>
      <c r="D40" s="103" t="s">
        <v>85</v>
      </c>
      <c r="E40" s="103" t="s">
        <v>8</v>
      </c>
      <c r="F40" s="103" t="s">
        <v>87</v>
      </c>
      <c r="G40" s="103">
        <v>41180</v>
      </c>
      <c r="H40" s="103">
        <v>870</v>
      </c>
      <c r="I40" s="105">
        <v>0.5</v>
      </c>
      <c r="J40" s="105">
        <v>0.5</v>
      </c>
      <c r="K40" s="105">
        <v>0.5</v>
      </c>
    </row>
    <row r="41" spans="1:11" ht="86.25" hidden="1" customHeight="1" x14ac:dyDescent="0.2">
      <c r="A41" s="113" t="s">
        <v>98</v>
      </c>
      <c r="B41" s="103" t="s">
        <v>58</v>
      </c>
      <c r="C41" s="103" t="s">
        <v>99</v>
      </c>
      <c r="D41" s="103"/>
      <c r="E41" s="103"/>
      <c r="F41" s="103"/>
      <c r="G41" s="103"/>
      <c r="H41" s="103"/>
      <c r="I41" s="102"/>
      <c r="J41" s="102"/>
      <c r="K41" s="102"/>
    </row>
    <row r="42" spans="1:11" ht="86.25" hidden="1" customHeight="1" x14ac:dyDescent="0.2">
      <c r="A42" s="113" t="s">
        <v>93</v>
      </c>
      <c r="B42" s="103" t="s">
        <v>58</v>
      </c>
      <c r="C42" s="103" t="s">
        <v>99</v>
      </c>
      <c r="D42" s="103" t="s">
        <v>85</v>
      </c>
      <c r="E42" s="103"/>
      <c r="F42" s="103"/>
      <c r="G42" s="103"/>
      <c r="H42" s="103"/>
      <c r="I42" s="102"/>
      <c r="J42" s="102"/>
      <c r="K42" s="102"/>
    </row>
    <row r="43" spans="1:11" ht="86.25" hidden="1" customHeight="1" x14ac:dyDescent="0.2">
      <c r="A43" s="113" t="s">
        <v>100</v>
      </c>
      <c r="B43" s="103" t="s">
        <v>58</v>
      </c>
      <c r="C43" s="103" t="s">
        <v>99</v>
      </c>
      <c r="D43" s="103" t="s">
        <v>85</v>
      </c>
      <c r="E43" s="103" t="s">
        <v>8</v>
      </c>
      <c r="F43" s="103"/>
      <c r="G43" s="103"/>
      <c r="H43" s="103"/>
      <c r="I43" s="102"/>
      <c r="J43" s="102"/>
      <c r="K43" s="102"/>
    </row>
    <row r="44" spans="1:11" ht="86.25" hidden="1" customHeight="1" x14ac:dyDescent="0.2">
      <c r="A44" s="113" t="s">
        <v>101</v>
      </c>
      <c r="B44" s="103" t="s">
        <v>58</v>
      </c>
      <c r="C44" s="103" t="s">
        <v>99</v>
      </c>
      <c r="D44" s="103" t="s">
        <v>85</v>
      </c>
      <c r="E44" s="103" t="s">
        <v>8</v>
      </c>
      <c r="F44" s="103" t="s">
        <v>58</v>
      </c>
      <c r="G44" s="103"/>
      <c r="H44" s="103"/>
      <c r="I44" s="102"/>
      <c r="J44" s="102"/>
      <c r="K44" s="102"/>
    </row>
    <row r="45" spans="1:11" ht="86.25" hidden="1" customHeight="1" x14ac:dyDescent="0.2">
      <c r="A45" s="113" t="s">
        <v>102</v>
      </c>
      <c r="B45" s="103" t="s">
        <v>58</v>
      </c>
      <c r="C45" s="103" t="s">
        <v>99</v>
      </c>
      <c r="D45" s="103" t="s">
        <v>85</v>
      </c>
      <c r="E45" s="103" t="s">
        <v>8</v>
      </c>
      <c r="F45" s="103" t="s">
        <v>58</v>
      </c>
      <c r="G45" s="103" t="s">
        <v>103</v>
      </c>
      <c r="H45" s="103"/>
      <c r="I45" s="102"/>
      <c r="J45" s="102"/>
      <c r="K45" s="102"/>
    </row>
    <row r="46" spans="1:11" ht="86.25" hidden="1" customHeight="1" x14ac:dyDescent="0.2">
      <c r="A46" s="113" t="s">
        <v>104</v>
      </c>
      <c r="B46" s="103" t="s">
        <v>58</v>
      </c>
      <c r="C46" s="103" t="s">
        <v>99</v>
      </c>
      <c r="D46" s="103" t="s">
        <v>85</v>
      </c>
      <c r="E46" s="103" t="s">
        <v>8</v>
      </c>
      <c r="F46" s="103" t="s">
        <v>58</v>
      </c>
      <c r="G46" s="103" t="s">
        <v>103</v>
      </c>
      <c r="H46" s="103" t="s">
        <v>81</v>
      </c>
      <c r="I46" s="102"/>
      <c r="J46" s="102"/>
      <c r="K46" s="102"/>
    </row>
    <row r="47" spans="1:11" ht="86.25" hidden="1" customHeight="1" x14ac:dyDescent="0.2">
      <c r="A47" s="113" t="s">
        <v>105</v>
      </c>
      <c r="B47" s="103" t="s">
        <v>58</v>
      </c>
      <c r="C47" s="103" t="s">
        <v>99</v>
      </c>
      <c r="D47" s="103" t="s">
        <v>85</v>
      </c>
      <c r="E47" s="103" t="s">
        <v>8</v>
      </c>
      <c r="F47" s="103" t="s">
        <v>58</v>
      </c>
      <c r="G47" s="103" t="s">
        <v>103</v>
      </c>
      <c r="H47" s="103" t="s">
        <v>106</v>
      </c>
      <c r="I47" s="102"/>
      <c r="J47" s="102"/>
      <c r="K47" s="102"/>
    </row>
    <row r="48" spans="1:11" ht="45" customHeight="1" x14ac:dyDescent="0.2">
      <c r="A48" s="117" t="s">
        <v>107</v>
      </c>
      <c r="B48" s="103" t="s">
        <v>60</v>
      </c>
      <c r="C48" s="103"/>
      <c r="D48" s="103"/>
      <c r="E48" s="103"/>
      <c r="F48" s="103"/>
      <c r="G48" s="103"/>
      <c r="H48" s="118"/>
      <c r="I48" s="105">
        <f>I52</f>
        <v>159</v>
      </c>
      <c r="J48" s="105">
        <f>J52</f>
        <v>173.89999999999998</v>
      </c>
      <c r="K48" s="105">
        <f>K52</f>
        <v>180.2</v>
      </c>
    </row>
    <row r="49" spans="1:11" ht="43.5" customHeight="1" x14ac:dyDescent="0.2">
      <c r="A49" s="117" t="s">
        <v>108</v>
      </c>
      <c r="B49" s="103" t="s">
        <v>60</v>
      </c>
      <c r="C49" s="103" t="s">
        <v>109</v>
      </c>
      <c r="D49" s="103"/>
      <c r="E49" s="103"/>
      <c r="F49" s="103"/>
      <c r="G49" s="103"/>
      <c r="H49" s="118"/>
      <c r="I49" s="105">
        <f>I52</f>
        <v>159</v>
      </c>
      <c r="J49" s="105">
        <f>J52</f>
        <v>173.89999999999998</v>
      </c>
      <c r="K49" s="105">
        <f>K52</f>
        <v>180.2</v>
      </c>
    </row>
    <row r="50" spans="1:11" ht="45.75" customHeight="1" x14ac:dyDescent="0.2">
      <c r="A50" s="99" t="s">
        <v>93</v>
      </c>
      <c r="B50" s="103" t="s">
        <v>60</v>
      </c>
      <c r="C50" s="103" t="s">
        <v>109</v>
      </c>
      <c r="D50" s="103" t="s">
        <v>85</v>
      </c>
      <c r="E50" s="103"/>
      <c r="F50" s="103"/>
      <c r="G50" s="103"/>
      <c r="H50" s="118"/>
      <c r="I50" s="105">
        <f t="shared" ref="I50:K51" si="5">I51</f>
        <v>159</v>
      </c>
      <c r="J50" s="105">
        <f t="shared" si="5"/>
        <v>173.89999999999998</v>
      </c>
      <c r="K50" s="105">
        <f t="shared" si="5"/>
        <v>180.2</v>
      </c>
    </row>
    <row r="51" spans="1:11" ht="86.25" customHeight="1" x14ac:dyDescent="0.2">
      <c r="A51" s="99" t="s">
        <v>86</v>
      </c>
      <c r="B51" s="103" t="s">
        <v>60</v>
      </c>
      <c r="C51" s="103" t="s">
        <v>109</v>
      </c>
      <c r="D51" s="103" t="s">
        <v>85</v>
      </c>
      <c r="E51" s="103" t="s">
        <v>8</v>
      </c>
      <c r="F51" s="103" t="s">
        <v>87</v>
      </c>
      <c r="G51" s="103"/>
      <c r="H51" s="118"/>
      <c r="I51" s="105">
        <f t="shared" si="5"/>
        <v>159</v>
      </c>
      <c r="J51" s="105">
        <f t="shared" si="5"/>
        <v>173.89999999999998</v>
      </c>
      <c r="K51" s="105">
        <f t="shared" si="5"/>
        <v>180.2</v>
      </c>
    </row>
    <row r="52" spans="1:11" ht="86.25" customHeight="1" x14ac:dyDescent="0.2">
      <c r="A52" s="117" t="s">
        <v>110</v>
      </c>
      <c r="B52" s="103" t="s">
        <v>60</v>
      </c>
      <c r="C52" s="103" t="s">
        <v>109</v>
      </c>
      <c r="D52" s="103" t="s">
        <v>85</v>
      </c>
      <c r="E52" s="103" t="s">
        <v>8</v>
      </c>
      <c r="F52" s="103" t="s">
        <v>87</v>
      </c>
      <c r="G52" s="103" t="s">
        <v>111</v>
      </c>
      <c r="H52" s="118"/>
      <c r="I52" s="105">
        <f>I53+I55</f>
        <v>159</v>
      </c>
      <c r="J52" s="105">
        <f>J53+J55</f>
        <v>173.89999999999998</v>
      </c>
      <c r="K52" s="105">
        <f>K53+K55</f>
        <v>180.2</v>
      </c>
    </row>
    <row r="53" spans="1:11" ht="86.25" customHeight="1" x14ac:dyDescent="0.2">
      <c r="A53" s="119" t="s">
        <v>112</v>
      </c>
      <c r="B53" s="103" t="s">
        <v>60</v>
      </c>
      <c r="C53" s="103" t="s">
        <v>109</v>
      </c>
      <c r="D53" s="103" t="s">
        <v>85</v>
      </c>
      <c r="E53" s="103" t="s">
        <v>8</v>
      </c>
      <c r="F53" s="103" t="s">
        <v>87</v>
      </c>
      <c r="G53" s="103" t="s">
        <v>111</v>
      </c>
      <c r="H53" s="103" t="s">
        <v>66</v>
      </c>
      <c r="I53" s="105">
        <f>I54</f>
        <v>158.19999999999999</v>
      </c>
      <c r="J53" s="105">
        <f>J54</f>
        <v>158.19999999999999</v>
      </c>
      <c r="K53" s="105">
        <f>K54</f>
        <v>158.19999999999999</v>
      </c>
    </row>
    <row r="54" spans="1:11" ht="33.75" customHeight="1" x14ac:dyDescent="0.2">
      <c r="A54" s="110" t="s">
        <v>67</v>
      </c>
      <c r="B54" s="103" t="s">
        <v>60</v>
      </c>
      <c r="C54" s="103" t="s">
        <v>109</v>
      </c>
      <c r="D54" s="103" t="s">
        <v>85</v>
      </c>
      <c r="E54" s="103" t="s">
        <v>8</v>
      </c>
      <c r="F54" s="103" t="s">
        <v>87</v>
      </c>
      <c r="G54" s="103" t="s">
        <v>111</v>
      </c>
      <c r="H54" s="103">
        <v>120</v>
      </c>
      <c r="I54" s="105">
        <v>158.19999999999999</v>
      </c>
      <c r="J54" s="105">
        <v>158.19999999999999</v>
      </c>
      <c r="K54" s="105">
        <v>158.19999999999999</v>
      </c>
    </row>
    <row r="55" spans="1:11" ht="86.25" customHeight="1" x14ac:dyDescent="0.2">
      <c r="A55" s="117" t="s">
        <v>76</v>
      </c>
      <c r="B55" s="103" t="s">
        <v>60</v>
      </c>
      <c r="C55" s="103" t="s">
        <v>109</v>
      </c>
      <c r="D55" s="103" t="s">
        <v>85</v>
      </c>
      <c r="E55" s="103" t="s">
        <v>8</v>
      </c>
      <c r="F55" s="103" t="s">
        <v>87</v>
      </c>
      <c r="G55" s="103" t="s">
        <v>111</v>
      </c>
      <c r="H55" s="103" t="s">
        <v>77</v>
      </c>
      <c r="I55" s="105">
        <f>I56</f>
        <v>0.8</v>
      </c>
      <c r="J55" s="105">
        <f>J56</f>
        <v>15.7</v>
      </c>
      <c r="K55" s="105">
        <f>K56</f>
        <v>22</v>
      </c>
    </row>
    <row r="56" spans="1:11" ht="86.25" customHeight="1" x14ac:dyDescent="0.2">
      <c r="A56" s="117" t="s">
        <v>113</v>
      </c>
      <c r="B56" s="103" t="s">
        <v>60</v>
      </c>
      <c r="C56" s="103" t="s">
        <v>109</v>
      </c>
      <c r="D56" s="103" t="s">
        <v>85</v>
      </c>
      <c r="E56" s="103" t="s">
        <v>8</v>
      </c>
      <c r="F56" s="103" t="s">
        <v>87</v>
      </c>
      <c r="G56" s="103" t="s">
        <v>111</v>
      </c>
      <c r="H56" s="103" t="s">
        <v>79</v>
      </c>
      <c r="I56" s="105">
        <v>0.8</v>
      </c>
      <c r="J56" s="105">
        <v>15.7</v>
      </c>
      <c r="K56" s="105">
        <v>22</v>
      </c>
    </row>
    <row r="57" spans="1:11" ht="36.75" customHeight="1" x14ac:dyDescent="0.2">
      <c r="A57" s="117" t="s">
        <v>114</v>
      </c>
      <c r="B57" s="103" t="s">
        <v>70</v>
      </c>
      <c r="C57" s="103"/>
      <c r="D57" s="103"/>
      <c r="E57" s="103"/>
      <c r="F57" s="103"/>
      <c r="G57" s="103"/>
      <c r="H57" s="103"/>
      <c r="I57" s="105">
        <f>I58</f>
        <v>70</v>
      </c>
      <c r="J57" s="105">
        <f>J58</f>
        <v>70</v>
      </c>
      <c r="K57" s="105">
        <f>K58</f>
        <v>70</v>
      </c>
    </row>
    <row r="58" spans="1:11" ht="45" customHeight="1" x14ac:dyDescent="0.2">
      <c r="A58" s="116" t="s">
        <v>115</v>
      </c>
      <c r="B58" s="103" t="s">
        <v>70</v>
      </c>
      <c r="C58" s="103" t="s">
        <v>116</v>
      </c>
      <c r="D58" s="103"/>
      <c r="E58" s="103"/>
      <c r="F58" s="103"/>
      <c r="G58" s="103"/>
      <c r="H58" s="103"/>
      <c r="I58" s="105">
        <f>I62</f>
        <v>70</v>
      </c>
      <c r="J58" s="105">
        <f>J62</f>
        <v>70</v>
      </c>
      <c r="K58" s="105">
        <f>K62</f>
        <v>70</v>
      </c>
    </row>
    <row r="59" spans="1:11" ht="71.25" customHeight="1" x14ac:dyDescent="0.2">
      <c r="A59" s="116" t="s">
        <v>211</v>
      </c>
      <c r="B59" s="103" t="s">
        <v>70</v>
      </c>
      <c r="C59" s="103" t="s">
        <v>116</v>
      </c>
      <c r="D59" s="103" t="s">
        <v>117</v>
      </c>
      <c r="E59" s="103"/>
      <c r="F59" s="103"/>
      <c r="G59" s="103"/>
      <c r="H59" s="103"/>
      <c r="I59" s="105">
        <f>+I61</f>
        <v>70</v>
      </c>
      <c r="J59" s="105">
        <f>+J61</f>
        <v>70</v>
      </c>
      <c r="K59" s="105">
        <f>+K61</f>
        <v>70</v>
      </c>
    </row>
    <row r="60" spans="1:11" ht="86.25" customHeight="1" x14ac:dyDescent="0.2">
      <c r="A60" s="116" t="s">
        <v>118</v>
      </c>
      <c r="B60" s="108" t="s">
        <v>70</v>
      </c>
      <c r="C60" s="108" t="s">
        <v>116</v>
      </c>
      <c r="D60" s="108" t="s">
        <v>117</v>
      </c>
      <c r="E60" s="108" t="s">
        <v>8</v>
      </c>
      <c r="F60" s="103"/>
      <c r="G60" s="103"/>
      <c r="H60" s="103"/>
      <c r="I60" s="105">
        <f>I61</f>
        <v>70</v>
      </c>
      <c r="J60" s="105">
        <f>J61</f>
        <v>70</v>
      </c>
      <c r="K60" s="105">
        <f>K61</f>
        <v>70</v>
      </c>
    </row>
    <row r="61" spans="1:11" ht="218.25" customHeight="1" x14ac:dyDescent="0.2">
      <c r="A61" s="120" t="s">
        <v>119</v>
      </c>
      <c r="B61" s="108" t="s">
        <v>70</v>
      </c>
      <c r="C61" s="108" t="s">
        <v>116</v>
      </c>
      <c r="D61" s="108" t="s">
        <v>117</v>
      </c>
      <c r="E61" s="108" t="s">
        <v>8</v>
      </c>
      <c r="F61" s="108" t="s">
        <v>60</v>
      </c>
      <c r="G61" s="108"/>
      <c r="H61" s="103"/>
      <c r="I61" s="105">
        <f>+I62</f>
        <v>70</v>
      </c>
      <c r="J61" s="105">
        <f>+J62</f>
        <v>70</v>
      </c>
      <c r="K61" s="105">
        <f>+K62</f>
        <v>70</v>
      </c>
    </row>
    <row r="62" spans="1:11" ht="210.75" customHeight="1" x14ac:dyDescent="0.2">
      <c r="A62" s="121" t="s">
        <v>120</v>
      </c>
      <c r="B62" s="108" t="s">
        <v>70</v>
      </c>
      <c r="C62" s="108" t="s">
        <v>116</v>
      </c>
      <c r="D62" s="108" t="s">
        <v>117</v>
      </c>
      <c r="E62" s="108" t="s">
        <v>8</v>
      </c>
      <c r="F62" s="108" t="s">
        <v>60</v>
      </c>
      <c r="G62" s="108" t="s">
        <v>121</v>
      </c>
      <c r="H62" s="103"/>
      <c r="I62" s="105">
        <f t="shared" ref="I62:K63" si="6">I63</f>
        <v>70</v>
      </c>
      <c r="J62" s="105">
        <f t="shared" si="6"/>
        <v>70</v>
      </c>
      <c r="K62" s="105">
        <f t="shared" si="6"/>
        <v>70</v>
      </c>
    </row>
    <row r="63" spans="1:11" ht="51" customHeight="1" x14ac:dyDescent="0.2">
      <c r="A63" s="117" t="s">
        <v>76</v>
      </c>
      <c r="B63" s="108" t="s">
        <v>70</v>
      </c>
      <c r="C63" s="108" t="s">
        <v>116</v>
      </c>
      <c r="D63" s="108" t="s">
        <v>117</v>
      </c>
      <c r="E63" s="108" t="s">
        <v>8</v>
      </c>
      <c r="F63" s="108" t="s">
        <v>60</v>
      </c>
      <c r="G63" s="108" t="s">
        <v>121</v>
      </c>
      <c r="H63" s="103" t="s">
        <v>77</v>
      </c>
      <c r="I63" s="105">
        <f t="shared" si="6"/>
        <v>70</v>
      </c>
      <c r="J63" s="105">
        <f t="shared" si="6"/>
        <v>70</v>
      </c>
      <c r="K63" s="105">
        <f t="shared" si="6"/>
        <v>70</v>
      </c>
    </row>
    <row r="64" spans="1:11" ht="51" customHeight="1" x14ac:dyDescent="0.2">
      <c r="A64" s="117" t="s">
        <v>113</v>
      </c>
      <c r="B64" s="108" t="s">
        <v>70</v>
      </c>
      <c r="C64" s="108" t="s">
        <v>116</v>
      </c>
      <c r="D64" s="108" t="s">
        <v>117</v>
      </c>
      <c r="E64" s="108" t="s">
        <v>8</v>
      </c>
      <c r="F64" s="108" t="s">
        <v>60</v>
      </c>
      <c r="G64" s="108" t="s">
        <v>121</v>
      </c>
      <c r="H64" s="103" t="s">
        <v>79</v>
      </c>
      <c r="I64" s="105">
        <v>70</v>
      </c>
      <c r="J64" s="105">
        <v>70</v>
      </c>
      <c r="K64" s="105">
        <v>70</v>
      </c>
    </row>
    <row r="65" spans="1:11" ht="29.25" customHeight="1" x14ac:dyDescent="0.2">
      <c r="A65" s="122" t="s">
        <v>122</v>
      </c>
      <c r="B65" s="103" t="s">
        <v>123</v>
      </c>
      <c r="C65" s="103"/>
      <c r="D65" s="103"/>
      <c r="E65" s="103"/>
      <c r="F65" s="103"/>
      <c r="G65" s="103"/>
      <c r="H65" s="103"/>
      <c r="I65" s="102">
        <f>I66+I72</f>
        <v>926.3</v>
      </c>
      <c r="J65" s="102">
        <f>J66+J72</f>
        <v>164.1</v>
      </c>
      <c r="K65" s="102">
        <f>K66+K72</f>
        <v>94.6</v>
      </c>
    </row>
    <row r="66" spans="1:11" ht="23.25" customHeight="1" x14ac:dyDescent="0.2">
      <c r="A66" s="120" t="s">
        <v>124</v>
      </c>
      <c r="B66" s="103" t="s">
        <v>123</v>
      </c>
      <c r="C66" s="103" t="s">
        <v>60</v>
      </c>
      <c r="D66" s="103"/>
      <c r="E66" s="103"/>
      <c r="F66" s="103"/>
      <c r="G66" s="103"/>
      <c r="H66" s="103"/>
      <c r="I66" s="102">
        <f>I67</f>
        <v>2</v>
      </c>
      <c r="J66" s="102">
        <f>J67</f>
        <v>2</v>
      </c>
      <c r="K66" s="102">
        <f>K67</f>
        <v>2</v>
      </c>
    </row>
    <row r="67" spans="1:11" ht="30.75" customHeight="1" x14ac:dyDescent="0.2">
      <c r="A67" s="99" t="s">
        <v>93</v>
      </c>
      <c r="B67" s="103" t="s">
        <v>123</v>
      </c>
      <c r="C67" s="103" t="s">
        <v>60</v>
      </c>
      <c r="D67" s="103" t="s">
        <v>85</v>
      </c>
      <c r="E67" s="103"/>
      <c r="F67" s="103"/>
      <c r="G67" s="103"/>
      <c r="H67" s="103"/>
      <c r="I67" s="102">
        <f t="shared" ref="I67:K69" si="7">I68</f>
        <v>2</v>
      </c>
      <c r="J67" s="102">
        <f t="shared" si="7"/>
        <v>2</v>
      </c>
      <c r="K67" s="102">
        <f t="shared" si="7"/>
        <v>2</v>
      </c>
    </row>
    <row r="68" spans="1:11" ht="57.75" customHeight="1" x14ac:dyDescent="0.2">
      <c r="A68" s="99" t="s">
        <v>86</v>
      </c>
      <c r="B68" s="103" t="s">
        <v>123</v>
      </c>
      <c r="C68" s="103" t="s">
        <v>60</v>
      </c>
      <c r="D68" s="103" t="s">
        <v>85</v>
      </c>
      <c r="E68" s="103" t="s">
        <v>8</v>
      </c>
      <c r="F68" s="103" t="s">
        <v>87</v>
      </c>
      <c r="G68" s="103"/>
      <c r="H68" s="103"/>
      <c r="I68" s="102">
        <f t="shared" si="7"/>
        <v>2</v>
      </c>
      <c r="J68" s="102">
        <f t="shared" si="7"/>
        <v>2</v>
      </c>
      <c r="K68" s="102">
        <f t="shared" si="7"/>
        <v>2</v>
      </c>
    </row>
    <row r="69" spans="1:11" ht="86.25" customHeight="1" x14ac:dyDescent="0.2">
      <c r="A69" s="115" t="s">
        <v>125</v>
      </c>
      <c r="B69" s="120" t="s">
        <v>123</v>
      </c>
      <c r="C69" s="120" t="s">
        <v>60</v>
      </c>
      <c r="D69" s="120" t="s">
        <v>85</v>
      </c>
      <c r="E69" s="120" t="s">
        <v>8</v>
      </c>
      <c r="F69" s="120" t="s">
        <v>87</v>
      </c>
      <c r="G69" s="120" t="s">
        <v>126</v>
      </c>
      <c r="H69" s="103"/>
      <c r="I69" s="102">
        <f t="shared" si="7"/>
        <v>2</v>
      </c>
      <c r="J69" s="102">
        <f t="shared" si="7"/>
        <v>2</v>
      </c>
      <c r="K69" s="102">
        <f t="shared" si="7"/>
        <v>2</v>
      </c>
    </row>
    <row r="70" spans="1:11" ht="49.5" customHeight="1" x14ac:dyDescent="0.2">
      <c r="A70" s="117" t="s">
        <v>76</v>
      </c>
      <c r="B70" s="120" t="s">
        <v>123</v>
      </c>
      <c r="C70" s="120" t="s">
        <v>60</v>
      </c>
      <c r="D70" s="120" t="s">
        <v>85</v>
      </c>
      <c r="E70" s="120" t="s">
        <v>8</v>
      </c>
      <c r="F70" s="120" t="s">
        <v>87</v>
      </c>
      <c r="G70" s="120" t="s">
        <v>126</v>
      </c>
      <c r="H70" s="103" t="s">
        <v>77</v>
      </c>
      <c r="I70" s="102">
        <f>I71</f>
        <v>2</v>
      </c>
      <c r="J70" s="102">
        <f>J71</f>
        <v>2</v>
      </c>
      <c r="K70" s="102">
        <f>K71</f>
        <v>2</v>
      </c>
    </row>
    <row r="71" spans="1:11" ht="54.75" customHeight="1" x14ac:dyDescent="0.2">
      <c r="A71" s="117" t="s">
        <v>113</v>
      </c>
      <c r="B71" s="120" t="s">
        <v>123</v>
      </c>
      <c r="C71" s="120" t="s">
        <v>60</v>
      </c>
      <c r="D71" s="120" t="s">
        <v>85</v>
      </c>
      <c r="E71" s="120" t="s">
        <v>8</v>
      </c>
      <c r="F71" s="120" t="s">
        <v>87</v>
      </c>
      <c r="G71" s="120" t="s">
        <v>126</v>
      </c>
      <c r="H71" s="103" t="s">
        <v>79</v>
      </c>
      <c r="I71" s="102">
        <v>2</v>
      </c>
      <c r="J71" s="102">
        <v>2</v>
      </c>
      <c r="K71" s="102">
        <v>2</v>
      </c>
    </row>
    <row r="72" spans="1:11" ht="19.5" customHeight="1" x14ac:dyDescent="0.2">
      <c r="A72" s="123" t="s">
        <v>127</v>
      </c>
      <c r="B72" s="103" t="s">
        <v>123</v>
      </c>
      <c r="C72" s="103" t="s">
        <v>109</v>
      </c>
      <c r="D72" s="103"/>
      <c r="E72" s="103"/>
      <c r="F72" s="103"/>
      <c r="G72" s="103"/>
      <c r="H72" s="103"/>
      <c r="I72" s="102">
        <f>I79+I88+I73</f>
        <v>924.3</v>
      </c>
      <c r="J72" s="102">
        <f>J79+J88</f>
        <v>162.1</v>
      </c>
      <c r="K72" s="102">
        <f>K79+K88</f>
        <v>92.6</v>
      </c>
    </row>
    <row r="73" spans="1:11" ht="86.25" customHeight="1" x14ac:dyDescent="0.2">
      <c r="A73" s="136" t="s">
        <v>234</v>
      </c>
      <c r="B73" s="103" t="s">
        <v>123</v>
      </c>
      <c r="C73" s="103" t="s">
        <v>109</v>
      </c>
      <c r="D73" s="103" t="s">
        <v>229</v>
      </c>
      <c r="E73" s="103"/>
      <c r="F73" s="103"/>
      <c r="G73" s="103"/>
      <c r="H73" s="103"/>
      <c r="I73" s="102">
        <f>I74</f>
        <v>720.3</v>
      </c>
      <c r="J73" s="102"/>
      <c r="K73" s="102"/>
    </row>
    <row r="74" spans="1:11" ht="45.75" customHeight="1" x14ac:dyDescent="0.2">
      <c r="A74" s="136" t="s">
        <v>230</v>
      </c>
      <c r="B74" s="103" t="s">
        <v>123</v>
      </c>
      <c r="C74" s="103" t="s">
        <v>109</v>
      </c>
      <c r="D74" s="103" t="s">
        <v>229</v>
      </c>
      <c r="E74" s="103" t="s">
        <v>9</v>
      </c>
      <c r="F74" s="103"/>
      <c r="G74" s="103"/>
      <c r="H74" s="103"/>
      <c r="I74" s="102">
        <f>I75</f>
        <v>720.3</v>
      </c>
      <c r="J74" s="102"/>
      <c r="K74" s="102"/>
    </row>
    <row r="75" spans="1:11" ht="44.25" customHeight="1" x14ac:dyDescent="0.2">
      <c r="A75" s="123" t="s">
        <v>231</v>
      </c>
      <c r="B75" s="103" t="s">
        <v>123</v>
      </c>
      <c r="C75" s="103" t="s">
        <v>109</v>
      </c>
      <c r="D75" s="103" t="s">
        <v>229</v>
      </c>
      <c r="E75" s="103" t="s">
        <v>9</v>
      </c>
      <c r="F75" s="103" t="s">
        <v>58</v>
      </c>
      <c r="G75" s="103"/>
      <c r="H75" s="103"/>
      <c r="I75" s="102">
        <f>I76</f>
        <v>720.3</v>
      </c>
      <c r="J75" s="102"/>
      <c r="K75" s="102"/>
    </row>
    <row r="76" spans="1:11" ht="36" customHeight="1" x14ac:dyDescent="0.2">
      <c r="A76" s="137" t="s">
        <v>232</v>
      </c>
      <c r="B76" s="103" t="s">
        <v>123</v>
      </c>
      <c r="C76" s="103" t="s">
        <v>109</v>
      </c>
      <c r="D76" s="103" t="s">
        <v>229</v>
      </c>
      <c r="E76" s="103" t="s">
        <v>9</v>
      </c>
      <c r="F76" s="103" t="s">
        <v>58</v>
      </c>
      <c r="G76" s="103" t="s">
        <v>233</v>
      </c>
      <c r="H76" s="103"/>
      <c r="I76" s="102">
        <f>I77</f>
        <v>720.3</v>
      </c>
      <c r="J76" s="102"/>
      <c r="K76" s="102"/>
    </row>
    <row r="77" spans="1:11" ht="44.25" customHeight="1" x14ac:dyDescent="0.2">
      <c r="A77" s="113" t="s">
        <v>76</v>
      </c>
      <c r="B77" s="103" t="s">
        <v>123</v>
      </c>
      <c r="C77" s="103" t="s">
        <v>109</v>
      </c>
      <c r="D77" s="103" t="s">
        <v>229</v>
      </c>
      <c r="E77" s="103" t="s">
        <v>9</v>
      </c>
      <c r="F77" s="103" t="s">
        <v>58</v>
      </c>
      <c r="G77" s="103" t="s">
        <v>233</v>
      </c>
      <c r="H77" s="103" t="s">
        <v>77</v>
      </c>
      <c r="I77" s="102">
        <f>I78</f>
        <v>720.3</v>
      </c>
      <c r="J77" s="102"/>
      <c r="K77" s="102"/>
    </row>
    <row r="78" spans="1:11" ht="66.75" customHeight="1" x14ac:dyDescent="0.2">
      <c r="A78" s="113" t="s">
        <v>113</v>
      </c>
      <c r="B78" s="103" t="s">
        <v>123</v>
      </c>
      <c r="C78" s="103" t="s">
        <v>109</v>
      </c>
      <c r="D78" s="103" t="s">
        <v>229</v>
      </c>
      <c r="E78" s="103" t="s">
        <v>9</v>
      </c>
      <c r="F78" s="103" t="s">
        <v>58</v>
      </c>
      <c r="G78" s="103" t="s">
        <v>233</v>
      </c>
      <c r="H78" s="103" t="s">
        <v>79</v>
      </c>
      <c r="I78" s="102">
        <v>720.3</v>
      </c>
      <c r="J78" s="102"/>
      <c r="K78" s="102"/>
    </row>
    <row r="79" spans="1:11" ht="50.25" customHeight="1" x14ac:dyDescent="0.2">
      <c r="A79" s="116" t="s">
        <v>211</v>
      </c>
      <c r="B79" s="103" t="s">
        <v>123</v>
      </c>
      <c r="C79" s="103" t="s">
        <v>109</v>
      </c>
      <c r="D79" s="103" t="s">
        <v>117</v>
      </c>
      <c r="E79" s="103"/>
      <c r="F79" s="103"/>
      <c r="G79" s="103"/>
      <c r="H79" s="103"/>
      <c r="I79" s="102">
        <f t="shared" ref="I79:K80" si="8">I80</f>
        <v>203</v>
      </c>
      <c r="J79" s="102">
        <f t="shared" si="8"/>
        <v>161.1</v>
      </c>
      <c r="K79" s="102">
        <f t="shared" si="8"/>
        <v>91.6</v>
      </c>
    </row>
    <row r="80" spans="1:11" ht="86.25" customHeight="1" x14ac:dyDescent="0.2">
      <c r="A80" s="116" t="s">
        <v>118</v>
      </c>
      <c r="B80" s="103" t="s">
        <v>123</v>
      </c>
      <c r="C80" s="103" t="s">
        <v>109</v>
      </c>
      <c r="D80" s="103" t="s">
        <v>117</v>
      </c>
      <c r="E80" s="103" t="s">
        <v>8</v>
      </c>
      <c r="F80" s="103"/>
      <c r="G80" s="103"/>
      <c r="H80" s="103"/>
      <c r="I80" s="102">
        <f t="shared" si="8"/>
        <v>203</v>
      </c>
      <c r="J80" s="102">
        <f t="shared" si="8"/>
        <v>161.1</v>
      </c>
      <c r="K80" s="102">
        <f t="shared" si="8"/>
        <v>91.6</v>
      </c>
    </row>
    <row r="81" spans="1:11" ht="86.25" customHeight="1" x14ac:dyDescent="0.2">
      <c r="A81" s="111" t="s">
        <v>128</v>
      </c>
      <c r="B81" s="103" t="s">
        <v>123</v>
      </c>
      <c r="C81" s="103" t="s">
        <v>109</v>
      </c>
      <c r="D81" s="103" t="s">
        <v>117</v>
      </c>
      <c r="E81" s="103" t="s">
        <v>8</v>
      </c>
      <c r="F81" s="103" t="s">
        <v>58</v>
      </c>
      <c r="G81" s="103"/>
      <c r="H81" s="103"/>
      <c r="I81" s="102">
        <f>I82+I85</f>
        <v>203</v>
      </c>
      <c r="J81" s="102">
        <f>J82+J85</f>
        <v>161.1</v>
      </c>
      <c r="K81" s="102">
        <f>K82+K85</f>
        <v>91.6</v>
      </c>
    </row>
    <row r="82" spans="1:11" ht="86.25" customHeight="1" x14ac:dyDescent="0.2">
      <c r="A82" s="106" t="s">
        <v>129</v>
      </c>
      <c r="B82" s="103" t="s">
        <v>123</v>
      </c>
      <c r="C82" s="103" t="s">
        <v>109</v>
      </c>
      <c r="D82" s="103" t="s">
        <v>117</v>
      </c>
      <c r="E82" s="103" t="s">
        <v>8</v>
      </c>
      <c r="F82" s="103" t="s">
        <v>58</v>
      </c>
      <c r="G82" s="103" t="s">
        <v>130</v>
      </c>
      <c r="H82" s="103"/>
      <c r="I82" s="102">
        <f t="shared" ref="I82:K83" si="9">I83</f>
        <v>76.5</v>
      </c>
      <c r="J82" s="102">
        <f t="shared" si="9"/>
        <v>26.4</v>
      </c>
      <c r="K82" s="102">
        <f t="shared" si="9"/>
        <v>26.4</v>
      </c>
    </row>
    <row r="83" spans="1:11" ht="86.25" customHeight="1" x14ac:dyDescent="0.2">
      <c r="A83" s="117" t="s">
        <v>76</v>
      </c>
      <c r="B83" s="103" t="s">
        <v>123</v>
      </c>
      <c r="C83" s="103" t="s">
        <v>109</v>
      </c>
      <c r="D83" s="103" t="s">
        <v>117</v>
      </c>
      <c r="E83" s="103" t="s">
        <v>8</v>
      </c>
      <c r="F83" s="103" t="s">
        <v>58</v>
      </c>
      <c r="G83" s="103" t="s">
        <v>130</v>
      </c>
      <c r="H83" s="103" t="s">
        <v>77</v>
      </c>
      <c r="I83" s="102">
        <f t="shared" si="9"/>
        <v>76.5</v>
      </c>
      <c r="J83" s="102">
        <f t="shared" si="9"/>
        <v>26.4</v>
      </c>
      <c r="K83" s="102">
        <f t="shared" si="9"/>
        <v>26.4</v>
      </c>
    </row>
    <row r="84" spans="1:11" ht="86.25" customHeight="1" x14ac:dyDescent="0.2">
      <c r="A84" s="117" t="s">
        <v>113</v>
      </c>
      <c r="B84" s="103" t="s">
        <v>123</v>
      </c>
      <c r="C84" s="103" t="s">
        <v>109</v>
      </c>
      <c r="D84" s="103" t="s">
        <v>117</v>
      </c>
      <c r="E84" s="103" t="s">
        <v>8</v>
      </c>
      <c r="F84" s="103" t="s">
        <v>58</v>
      </c>
      <c r="G84" s="103" t="s">
        <v>130</v>
      </c>
      <c r="H84" s="103" t="s">
        <v>79</v>
      </c>
      <c r="I84" s="102">
        <v>76.5</v>
      </c>
      <c r="J84" s="102">
        <v>26.4</v>
      </c>
      <c r="K84" s="102">
        <v>26.4</v>
      </c>
    </row>
    <row r="85" spans="1:11" ht="86.25" customHeight="1" x14ac:dyDescent="0.2">
      <c r="A85" s="106" t="s">
        <v>131</v>
      </c>
      <c r="B85" s="103" t="s">
        <v>123</v>
      </c>
      <c r="C85" s="103" t="s">
        <v>109</v>
      </c>
      <c r="D85" s="103" t="s">
        <v>117</v>
      </c>
      <c r="E85" s="103" t="s">
        <v>8</v>
      </c>
      <c r="F85" s="103" t="s">
        <v>58</v>
      </c>
      <c r="G85" s="103" t="s">
        <v>132</v>
      </c>
      <c r="H85" s="103"/>
      <c r="I85" s="102">
        <f t="shared" ref="I85:K86" si="10">I86</f>
        <v>126.5</v>
      </c>
      <c r="J85" s="102">
        <f t="shared" si="10"/>
        <v>134.69999999999999</v>
      </c>
      <c r="K85" s="102">
        <f t="shared" si="10"/>
        <v>65.2</v>
      </c>
    </row>
    <row r="86" spans="1:11" ht="86.25" customHeight="1" x14ac:dyDescent="0.2">
      <c r="A86" s="117" t="s">
        <v>76</v>
      </c>
      <c r="B86" s="103" t="s">
        <v>123</v>
      </c>
      <c r="C86" s="103" t="s">
        <v>109</v>
      </c>
      <c r="D86" s="103" t="s">
        <v>117</v>
      </c>
      <c r="E86" s="103" t="s">
        <v>8</v>
      </c>
      <c r="F86" s="103" t="s">
        <v>58</v>
      </c>
      <c r="G86" s="103" t="s">
        <v>132</v>
      </c>
      <c r="H86" s="103" t="s">
        <v>77</v>
      </c>
      <c r="I86" s="102">
        <f t="shared" si="10"/>
        <v>126.5</v>
      </c>
      <c r="J86" s="102">
        <f t="shared" si="10"/>
        <v>134.69999999999999</v>
      </c>
      <c r="K86" s="102">
        <f t="shared" si="10"/>
        <v>65.2</v>
      </c>
    </row>
    <row r="87" spans="1:11" ht="86.25" customHeight="1" x14ac:dyDescent="0.2">
      <c r="A87" s="117" t="s">
        <v>113</v>
      </c>
      <c r="B87" s="103" t="s">
        <v>123</v>
      </c>
      <c r="C87" s="103" t="s">
        <v>109</v>
      </c>
      <c r="D87" s="103" t="s">
        <v>117</v>
      </c>
      <c r="E87" s="103" t="s">
        <v>8</v>
      </c>
      <c r="F87" s="103" t="s">
        <v>58</v>
      </c>
      <c r="G87" s="103" t="s">
        <v>132</v>
      </c>
      <c r="H87" s="103" t="s">
        <v>79</v>
      </c>
      <c r="I87" s="102">
        <v>126.5</v>
      </c>
      <c r="J87" s="102">
        <v>134.69999999999999</v>
      </c>
      <c r="K87" s="102">
        <v>65.2</v>
      </c>
    </row>
    <row r="88" spans="1:11" ht="86.25" customHeight="1" x14ac:dyDescent="0.2">
      <c r="A88" s="99" t="s">
        <v>93</v>
      </c>
      <c r="B88" s="103" t="s">
        <v>123</v>
      </c>
      <c r="C88" s="103" t="s">
        <v>109</v>
      </c>
      <c r="D88" s="103" t="s">
        <v>85</v>
      </c>
      <c r="E88" s="103"/>
      <c r="F88" s="103"/>
      <c r="G88" s="103"/>
      <c r="H88" s="103"/>
      <c r="I88" s="102">
        <f t="shared" ref="I88:K91" si="11">I89</f>
        <v>1</v>
      </c>
      <c r="J88" s="102">
        <f t="shared" si="11"/>
        <v>1</v>
      </c>
      <c r="K88" s="102">
        <f t="shared" si="11"/>
        <v>1</v>
      </c>
    </row>
    <row r="89" spans="1:11" ht="86.25" customHeight="1" x14ac:dyDescent="0.2">
      <c r="A89" s="99" t="s">
        <v>86</v>
      </c>
      <c r="B89" s="103" t="s">
        <v>123</v>
      </c>
      <c r="C89" s="103" t="s">
        <v>109</v>
      </c>
      <c r="D89" s="103" t="s">
        <v>85</v>
      </c>
      <c r="E89" s="103" t="s">
        <v>8</v>
      </c>
      <c r="F89" s="103" t="s">
        <v>87</v>
      </c>
      <c r="G89" s="103"/>
      <c r="H89" s="103"/>
      <c r="I89" s="102">
        <f t="shared" si="11"/>
        <v>1</v>
      </c>
      <c r="J89" s="102">
        <f t="shared" si="11"/>
        <v>1</v>
      </c>
      <c r="K89" s="102">
        <f t="shared" si="11"/>
        <v>1</v>
      </c>
    </row>
    <row r="90" spans="1:11" ht="86.25" customHeight="1" x14ac:dyDescent="0.2">
      <c r="A90" s="106" t="s">
        <v>133</v>
      </c>
      <c r="B90" s="103" t="s">
        <v>123</v>
      </c>
      <c r="C90" s="103" t="s">
        <v>109</v>
      </c>
      <c r="D90" s="103" t="s">
        <v>85</v>
      </c>
      <c r="E90" s="103" t="s">
        <v>8</v>
      </c>
      <c r="F90" s="103" t="s">
        <v>87</v>
      </c>
      <c r="G90" s="103" t="s">
        <v>134</v>
      </c>
      <c r="H90" s="103"/>
      <c r="I90" s="102">
        <f t="shared" si="11"/>
        <v>1</v>
      </c>
      <c r="J90" s="102">
        <f t="shared" si="11"/>
        <v>1</v>
      </c>
      <c r="K90" s="102">
        <f t="shared" si="11"/>
        <v>1</v>
      </c>
    </row>
    <row r="91" spans="1:11" ht="86.25" customHeight="1" x14ac:dyDescent="0.2">
      <c r="A91" s="117" t="s">
        <v>76</v>
      </c>
      <c r="B91" s="103" t="s">
        <v>123</v>
      </c>
      <c r="C91" s="103" t="s">
        <v>109</v>
      </c>
      <c r="D91" s="103" t="s">
        <v>85</v>
      </c>
      <c r="E91" s="103" t="s">
        <v>8</v>
      </c>
      <c r="F91" s="103" t="s">
        <v>87</v>
      </c>
      <c r="G91" s="103" t="s">
        <v>134</v>
      </c>
      <c r="H91" s="103" t="s">
        <v>77</v>
      </c>
      <c r="I91" s="102">
        <f t="shared" si="11"/>
        <v>1</v>
      </c>
      <c r="J91" s="102">
        <f t="shared" si="11"/>
        <v>1</v>
      </c>
      <c r="K91" s="102">
        <f t="shared" si="11"/>
        <v>1</v>
      </c>
    </row>
    <row r="92" spans="1:11" ht="86.25" customHeight="1" x14ac:dyDescent="0.2">
      <c r="A92" s="117" t="s">
        <v>113</v>
      </c>
      <c r="B92" s="103" t="s">
        <v>123</v>
      </c>
      <c r="C92" s="103" t="s">
        <v>109</v>
      </c>
      <c r="D92" s="103" t="s">
        <v>85</v>
      </c>
      <c r="E92" s="103" t="s">
        <v>8</v>
      </c>
      <c r="F92" s="103" t="s">
        <v>87</v>
      </c>
      <c r="G92" s="103" t="s">
        <v>134</v>
      </c>
      <c r="H92" s="103" t="s">
        <v>79</v>
      </c>
      <c r="I92" s="102">
        <v>1</v>
      </c>
      <c r="J92" s="102">
        <v>1</v>
      </c>
      <c r="K92" s="102">
        <v>1</v>
      </c>
    </row>
    <row r="93" spans="1:11" ht="86.25" customHeight="1" x14ac:dyDescent="0.2">
      <c r="A93" s="99" t="s">
        <v>135</v>
      </c>
      <c r="B93" s="103">
        <v>10</v>
      </c>
      <c r="C93" s="103"/>
      <c r="D93" s="103"/>
      <c r="E93" s="103"/>
      <c r="F93" s="103"/>
      <c r="G93" s="103"/>
      <c r="H93" s="103"/>
      <c r="I93" s="105">
        <f t="shared" ref="I93:K95" si="12">I94</f>
        <v>178.6</v>
      </c>
      <c r="J93" s="105">
        <f t="shared" si="12"/>
        <v>185.8</v>
      </c>
      <c r="K93" s="105">
        <f t="shared" si="12"/>
        <v>196</v>
      </c>
    </row>
    <row r="94" spans="1:11" ht="86.25" customHeight="1" x14ac:dyDescent="0.2">
      <c r="A94" s="99" t="s">
        <v>136</v>
      </c>
      <c r="B94" s="103" t="s">
        <v>17</v>
      </c>
      <c r="C94" s="103" t="s">
        <v>58</v>
      </c>
      <c r="D94" s="103"/>
      <c r="E94" s="103"/>
      <c r="F94" s="103"/>
      <c r="G94" s="103"/>
      <c r="H94" s="103"/>
      <c r="I94" s="105">
        <f t="shared" si="12"/>
        <v>178.6</v>
      </c>
      <c r="J94" s="105">
        <f t="shared" si="12"/>
        <v>185.8</v>
      </c>
      <c r="K94" s="105">
        <f t="shared" si="12"/>
        <v>196</v>
      </c>
    </row>
    <row r="95" spans="1:11" ht="86.25" customHeight="1" x14ac:dyDescent="0.2">
      <c r="A95" s="99" t="s">
        <v>93</v>
      </c>
      <c r="B95" s="103" t="s">
        <v>17</v>
      </c>
      <c r="C95" s="103" t="s">
        <v>58</v>
      </c>
      <c r="D95" s="103" t="s">
        <v>85</v>
      </c>
      <c r="E95" s="103"/>
      <c r="F95" s="103"/>
      <c r="G95" s="103"/>
      <c r="H95" s="103"/>
      <c r="I95" s="105">
        <f t="shared" si="12"/>
        <v>178.6</v>
      </c>
      <c r="J95" s="105">
        <f t="shared" si="12"/>
        <v>185.8</v>
      </c>
      <c r="K95" s="105">
        <f t="shared" si="12"/>
        <v>196</v>
      </c>
    </row>
    <row r="96" spans="1:11" ht="86.25" customHeight="1" x14ac:dyDescent="0.2">
      <c r="A96" s="116" t="s">
        <v>86</v>
      </c>
      <c r="B96" s="103" t="s">
        <v>17</v>
      </c>
      <c r="C96" s="103" t="s">
        <v>58</v>
      </c>
      <c r="D96" s="103" t="s">
        <v>85</v>
      </c>
      <c r="E96" s="103" t="s">
        <v>8</v>
      </c>
      <c r="F96" s="103" t="s">
        <v>87</v>
      </c>
      <c r="G96" s="103"/>
      <c r="H96" s="103"/>
      <c r="I96" s="105">
        <f t="shared" ref="I96:K98" si="13">+I97</f>
        <v>178.6</v>
      </c>
      <c r="J96" s="105">
        <f t="shared" si="13"/>
        <v>185.8</v>
      </c>
      <c r="K96" s="105">
        <f t="shared" si="13"/>
        <v>196</v>
      </c>
    </row>
    <row r="97" spans="1:11" ht="86.25" customHeight="1" x14ac:dyDescent="0.2">
      <c r="A97" s="116" t="s">
        <v>137</v>
      </c>
      <c r="B97" s="103" t="s">
        <v>17</v>
      </c>
      <c r="C97" s="103" t="s">
        <v>58</v>
      </c>
      <c r="D97" s="103" t="s">
        <v>85</v>
      </c>
      <c r="E97" s="103" t="s">
        <v>8</v>
      </c>
      <c r="F97" s="103" t="s">
        <v>87</v>
      </c>
      <c r="G97" s="103" t="s">
        <v>138</v>
      </c>
      <c r="H97" s="103" t="s">
        <v>0</v>
      </c>
      <c r="I97" s="105">
        <f t="shared" si="13"/>
        <v>178.6</v>
      </c>
      <c r="J97" s="105">
        <f t="shared" si="13"/>
        <v>185.8</v>
      </c>
      <c r="K97" s="105">
        <f t="shared" si="13"/>
        <v>196</v>
      </c>
    </row>
    <row r="98" spans="1:11" ht="86.25" customHeight="1" x14ac:dyDescent="0.2">
      <c r="A98" s="116" t="s">
        <v>139</v>
      </c>
      <c r="B98" s="103" t="s">
        <v>17</v>
      </c>
      <c r="C98" s="103" t="s">
        <v>58</v>
      </c>
      <c r="D98" s="103" t="s">
        <v>85</v>
      </c>
      <c r="E98" s="103" t="s">
        <v>8</v>
      </c>
      <c r="F98" s="103" t="s">
        <v>87</v>
      </c>
      <c r="G98" s="103" t="s">
        <v>138</v>
      </c>
      <c r="H98" s="103" t="s">
        <v>140</v>
      </c>
      <c r="I98" s="105">
        <f t="shared" si="13"/>
        <v>178.6</v>
      </c>
      <c r="J98" s="105">
        <f t="shared" si="13"/>
        <v>185.8</v>
      </c>
      <c r="K98" s="105">
        <f t="shared" si="13"/>
        <v>196</v>
      </c>
    </row>
    <row r="99" spans="1:11" ht="86.25" customHeight="1" x14ac:dyDescent="0.2">
      <c r="A99" s="116" t="s">
        <v>141</v>
      </c>
      <c r="B99" s="103" t="s">
        <v>17</v>
      </c>
      <c r="C99" s="103" t="s">
        <v>58</v>
      </c>
      <c r="D99" s="103" t="s">
        <v>85</v>
      </c>
      <c r="E99" s="103" t="s">
        <v>8</v>
      </c>
      <c r="F99" s="103" t="s">
        <v>87</v>
      </c>
      <c r="G99" s="103" t="s">
        <v>138</v>
      </c>
      <c r="H99" s="103" t="s">
        <v>142</v>
      </c>
      <c r="I99" s="105">
        <v>178.6</v>
      </c>
      <c r="J99" s="105">
        <v>185.8</v>
      </c>
      <c r="K99" s="105">
        <v>196</v>
      </c>
    </row>
    <row r="100" spans="1:11" ht="86.25" customHeight="1" x14ac:dyDescent="0.2">
      <c r="A100" s="123" t="s">
        <v>143</v>
      </c>
      <c r="B100" s="104" t="s">
        <v>144</v>
      </c>
      <c r="C100" s="101"/>
      <c r="D100" s="123"/>
      <c r="E100" s="123"/>
      <c r="F100" s="123"/>
      <c r="G100" s="123"/>
      <c r="H100" s="123"/>
      <c r="I100" s="102" t="str">
        <f t="shared" ref="I100:K105" si="14">I101</f>
        <v>0</v>
      </c>
      <c r="J100" s="102" t="str">
        <f t="shared" si="14"/>
        <v>24,5</v>
      </c>
      <c r="K100" s="102" t="str">
        <f t="shared" si="14"/>
        <v>50</v>
      </c>
    </row>
    <row r="101" spans="1:11" ht="15.75" customHeight="1" x14ac:dyDescent="0.2">
      <c r="A101" s="123" t="s">
        <v>143</v>
      </c>
      <c r="B101" s="104" t="s">
        <v>144</v>
      </c>
      <c r="C101" s="101" t="s">
        <v>144</v>
      </c>
      <c r="D101" s="123"/>
      <c r="E101" s="123"/>
      <c r="F101" s="123"/>
      <c r="G101" s="123"/>
      <c r="H101" s="123"/>
      <c r="I101" s="102" t="str">
        <f t="shared" si="14"/>
        <v>0</v>
      </c>
      <c r="J101" s="102" t="str">
        <f t="shared" si="14"/>
        <v>24,5</v>
      </c>
      <c r="K101" s="102" t="str">
        <f t="shared" si="14"/>
        <v>50</v>
      </c>
    </row>
    <row r="102" spans="1:11" ht="15.75" customHeight="1" x14ac:dyDescent="0.2">
      <c r="A102" s="116" t="s">
        <v>93</v>
      </c>
      <c r="B102" s="104" t="s">
        <v>144</v>
      </c>
      <c r="C102" s="101" t="s">
        <v>144</v>
      </c>
      <c r="D102" s="103" t="s">
        <v>85</v>
      </c>
      <c r="E102" s="103"/>
      <c r="F102" s="103"/>
      <c r="G102" s="123"/>
      <c r="H102" s="123"/>
      <c r="I102" s="102" t="str">
        <f>I103</f>
        <v>0</v>
      </c>
      <c r="J102" s="102" t="str">
        <f>J103</f>
        <v>24,5</v>
      </c>
      <c r="K102" s="102" t="str">
        <f>K103</f>
        <v>50</v>
      </c>
    </row>
    <row r="103" spans="1:11" ht="36" x14ac:dyDescent="0.2">
      <c r="A103" s="111" t="s">
        <v>145</v>
      </c>
      <c r="B103" s="104" t="s">
        <v>144</v>
      </c>
      <c r="C103" s="101" t="s">
        <v>144</v>
      </c>
      <c r="D103" s="103" t="s">
        <v>85</v>
      </c>
      <c r="E103" s="103" t="s">
        <v>8</v>
      </c>
      <c r="F103" s="103" t="s">
        <v>87</v>
      </c>
      <c r="G103" s="123"/>
      <c r="H103" s="123"/>
      <c r="I103" s="102" t="str">
        <f t="shared" si="14"/>
        <v>0</v>
      </c>
      <c r="J103" s="102" t="str">
        <f t="shared" si="14"/>
        <v>24,5</v>
      </c>
      <c r="K103" s="102" t="str">
        <f t="shared" si="14"/>
        <v>50</v>
      </c>
    </row>
    <row r="104" spans="1:11" x14ac:dyDescent="0.2">
      <c r="A104" s="123" t="s">
        <v>143</v>
      </c>
      <c r="B104" s="104" t="s">
        <v>144</v>
      </c>
      <c r="C104" s="101" t="s">
        <v>144</v>
      </c>
      <c r="D104" s="103" t="s">
        <v>85</v>
      </c>
      <c r="E104" s="103" t="s">
        <v>8</v>
      </c>
      <c r="F104" s="103" t="s">
        <v>87</v>
      </c>
      <c r="G104" s="101" t="s">
        <v>146</v>
      </c>
      <c r="H104" s="123"/>
      <c r="I104" s="102" t="str">
        <f t="shared" si="14"/>
        <v>0</v>
      </c>
      <c r="J104" s="102" t="str">
        <f t="shared" si="14"/>
        <v>24,5</v>
      </c>
      <c r="K104" s="102" t="str">
        <f t="shared" si="14"/>
        <v>50</v>
      </c>
    </row>
    <row r="105" spans="1:11" x14ac:dyDescent="0.2">
      <c r="A105" s="123" t="s">
        <v>147</v>
      </c>
      <c r="B105" s="104" t="s">
        <v>144</v>
      </c>
      <c r="C105" s="101" t="s">
        <v>144</v>
      </c>
      <c r="D105" s="103" t="s">
        <v>85</v>
      </c>
      <c r="E105" s="103" t="s">
        <v>8</v>
      </c>
      <c r="F105" s="103" t="s">
        <v>87</v>
      </c>
      <c r="G105" s="101" t="s">
        <v>146</v>
      </c>
      <c r="H105" s="104" t="s">
        <v>81</v>
      </c>
      <c r="I105" s="102" t="str">
        <f t="shared" si="14"/>
        <v>0</v>
      </c>
      <c r="J105" s="102" t="str">
        <f t="shared" si="14"/>
        <v>24,5</v>
      </c>
      <c r="K105" s="102" t="str">
        <f t="shared" si="14"/>
        <v>50</v>
      </c>
    </row>
    <row r="106" spans="1:11" x14ac:dyDescent="0.2">
      <c r="A106" s="122" t="s">
        <v>148</v>
      </c>
      <c r="B106" s="104" t="s">
        <v>144</v>
      </c>
      <c r="C106" s="101" t="s">
        <v>144</v>
      </c>
      <c r="D106" s="103" t="s">
        <v>85</v>
      </c>
      <c r="E106" s="103" t="s">
        <v>8</v>
      </c>
      <c r="F106" s="103" t="s">
        <v>87</v>
      </c>
      <c r="G106" s="101" t="s">
        <v>146</v>
      </c>
      <c r="H106" s="104" t="s">
        <v>149</v>
      </c>
      <c r="I106" s="125" t="s">
        <v>94</v>
      </c>
      <c r="J106" s="125" t="s">
        <v>227</v>
      </c>
      <c r="K106" s="125" t="s">
        <v>228</v>
      </c>
    </row>
  </sheetData>
  <mergeCells count="9">
    <mergeCell ref="A4:A5"/>
    <mergeCell ref="A2:H2"/>
    <mergeCell ref="B4:B5"/>
    <mergeCell ref="C4:C5"/>
    <mergeCell ref="D4:G5"/>
    <mergeCell ref="H4:H5"/>
    <mergeCell ref="I4:K4"/>
    <mergeCell ref="C1:F1"/>
    <mergeCell ref="C3:F3"/>
  </mergeCells>
  <phoneticPr fontId="0" type="noConversion"/>
  <conditionalFormatting sqref="B17">
    <cfRule type="expression" dxfId="23" priority="1" stopIfTrue="1">
      <formula>AND(#REF!="",#REF!&lt;&gt;"")</formula>
    </cfRule>
  </conditionalFormatting>
  <conditionalFormatting sqref="B100:B106 H105:H106">
    <cfRule type="expression" dxfId="22" priority="2" stopIfTrue="1">
      <formula>#REF!=""</formula>
    </cfRule>
    <cfRule type="expression" dxfId="21" priority="3" stopIfTrue="1">
      <formula>AND(#REF!="",#REF!&lt;&gt;"")</formula>
    </cfRule>
  </conditionalFormatting>
  <conditionalFormatting sqref="B17:C17">
    <cfRule type="expression" dxfId="20" priority="4" stopIfTrue="1">
      <formula>#REF!=""</formula>
    </cfRule>
    <cfRule type="expression" dxfId="19" priority="5" stopIfTrue="1">
      <formula>#REF!&lt;&gt;""</formula>
    </cfRule>
  </conditionalFormatting>
  <conditionalFormatting sqref="C17">
    <cfRule type="expression" dxfId="18" priority="6" stopIfTrue="1">
      <formula>#REF!=""</formula>
    </cfRule>
    <cfRule type="expression" dxfId="17" priority="7" stopIfTrue="1">
      <formula>#REF!&lt;&gt;""</formula>
    </cfRule>
    <cfRule type="expression" dxfId="16" priority="8" stopIfTrue="1">
      <formula>AND($I17="",#REF!&lt;&gt;"")</formula>
    </cfRule>
  </conditionalFormatting>
  <conditionalFormatting sqref="D17 E17:F18 G17:G20 H17:H21">
    <cfRule type="expression" dxfId="15" priority="9" stopIfTrue="1">
      <formula>$D17=""</formula>
    </cfRule>
    <cfRule type="expression" dxfId="14" priority="10" stopIfTrue="1">
      <formula>$E17&lt;&gt;""</formula>
    </cfRule>
  </conditionalFormatting>
  <conditionalFormatting sqref="A61">
    <cfRule type="expression" dxfId="13" priority="11" stopIfTrue="1">
      <formula>#REF!=""</formula>
    </cfRule>
    <cfRule type="expression" dxfId="12" priority="12" stopIfTrue="1">
      <formula>#REF!&lt;&gt;""</formula>
    </cfRule>
    <cfRule type="expression" dxfId="11" priority="13" stopIfTrue="1">
      <formula>AND(#REF!="",#REF!&lt;&gt;"")</formula>
    </cfRule>
  </conditionalFormatting>
  <conditionalFormatting sqref="A62">
    <cfRule type="expression" dxfId="10" priority="14" stopIfTrue="1">
      <formula>#REF!=""</formula>
    </cfRule>
    <cfRule type="expression" dxfId="9" priority="15" stopIfTrue="1">
      <formula>#REF!&lt;&gt;""</formula>
    </cfRule>
    <cfRule type="expression" dxfId="8" priority="16" stopIfTrue="1">
      <formula>AND(#REF!="",#REF!&lt;&gt;"")</formula>
    </cfRule>
  </conditionalFormatting>
  <conditionalFormatting sqref="A93:A95">
    <cfRule type="expression" dxfId="7" priority="17" stopIfTrue="1">
      <formula>#REF!=""</formula>
    </cfRule>
    <cfRule type="expression" dxfId="6" priority="18" stopIfTrue="1">
      <formula>#REF!&lt;&gt;""</formula>
    </cfRule>
    <cfRule type="expression" dxfId="5" priority="19" stopIfTrue="1">
      <formula>AND(#REF!="",#REF!&lt;&gt;"")</formula>
    </cfRule>
  </conditionalFormatting>
  <pageMargins left="0.43307089999999998" right="0.2362205" top="0.70275589999999999" bottom="1.220866" header="0.3" footer="0.3"/>
  <pageSetup paperSize="9" scale="73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7"/>
  <sheetViews>
    <sheetView tabSelected="1" view="pageBreakPreview" topLeftCell="A40" zoomScaleNormal="100" zoomScaleSheetLayoutView="100" workbookViewId="0">
      <selection activeCell="A48" sqref="A48"/>
    </sheetView>
  </sheetViews>
  <sheetFormatPr defaultRowHeight="12.75" x14ac:dyDescent="0.2"/>
  <cols>
    <col min="1" max="1" width="37.5" customWidth="1"/>
    <col min="2" max="4" width="4.1640625" customWidth="1"/>
    <col min="5" max="5" width="11.6640625" customWidth="1"/>
    <col min="6" max="6" width="6.6640625" customWidth="1"/>
    <col min="7" max="7" width="4.1640625" customWidth="1"/>
    <col min="8" max="8" width="4.5" customWidth="1"/>
    <col min="9" max="9" width="5.5" customWidth="1"/>
    <col min="10" max="12" width="14" customWidth="1"/>
    <col min="14" max="14" width="15.6640625" bestFit="1" customWidth="1"/>
  </cols>
  <sheetData>
    <row r="1" spans="1:12" ht="115.5" customHeight="1" x14ac:dyDescent="0.2">
      <c r="A1" s="1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143" t="s">
        <v>220</v>
      </c>
      <c r="J1" s="144"/>
      <c r="K1" s="144"/>
      <c r="L1" s="144"/>
    </row>
    <row r="2" spans="1:12" ht="129.75" customHeight="1" x14ac:dyDescent="0.2">
      <c r="A2" s="145" t="s">
        <v>221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ht="1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146" t="s">
        <v>1</v>
      </c>
      <c r="J3" s="146"/>
      <c r="K3" s="146"/>
      <c r="L3" s="146"/>
    </row>
    <row r="4" spans="1:12" ht="19.5" customHeight="1" x14ac:dyDescent="0.2">
      <c r="A4" s="147" t="s">
        <v>2</v>
      </c>
      <c r="B4" s="147" t="s">
        <v>5</v>
      </c>
      <c r="C4" s="147"/>
      <c r="D4" s="147"/>
      <c r="E4" s="147"/>
      <c r="F4" s="147" t="s">
        <v>22</v>
      </c>
      <c r="G4" s="147" t="s">
        <v>3</v>
      </c>
      <c r="H4" s="147" t="s">
        <v>4</v>
      </c>
      <c r="I4" s="147" t="s">
        <v>21</v>
      </c>
      <c r="J4" s="147" t="s">
        <v>7</v>
      </c>
      <c r="K4" s="147"/>
      <c r="L4" s="147"/>
    </row>
    <row r="5" spans="1:12" ht="14.85" customHeight="1" x14ac:dyDescent="0.2">
      <c r="A5" s="147" t="s">
        <v>0</v>
      </c>
      <c r="B5" s="147" t="s">
        <v>0</v>
      </c>
      <c r="C5" s="147"/>
      <c r="D5" s="147"/>
      <c r="E5" s="147"/>
      <c r="F5" s="147" t="s">
        <v>0</v>
      </c>
      <c r="G5" s="147" t="s">
        <v>0</v>
      </c>
      <c r="H5" s="147" t="s">
        <v>0</v>
      </c>
      <c r="I5" s="147" t="s">
        <v>0</v>
      </c>
      <c r="J5" s="97" t="s">
        <v>200</v>
      </c>
      <c r="K5" s="97" t="s">
        <v>201</v>
      </c>
      <c r="L5" s="97" t="s">
        <v>217</v>
      </c>
    </row>
    <row r="6" spans="1:12" ht="13.7" customHeight="1" x14ac:dyDescent="0.2">
      <c r="A6" s="126" t="s">
        <v>8</v>
      </c>
      <c r="B6" s="126" t="s">
        <v>9</v>
      </c>
      <c r="C6" s="126" t="s">
        <v>10</v>
      </c>
      <c r="D6" s="126" t="s">
        <v>11</v>
      </c>
      <c r="E6" s="126" t="s">
        <v>12</v>
      </c>
      <c r="F6" s="126" t="s">
        <v>13</v>
      </c>
      <c r="G6" s="126" t="s">
        <v>14</v>
      </c>
      <c r="H6" s="126" t="s">
        <v>15</v>
      </c>
      <c r="I6" s="126" t="s">
        <v>16</v>
      </c>
      <c r="J6" s="126" t="s">
        <v>17</v>
      </c>
      <c r="K6" s="126" t="s">
        <v>18</v>
      </c>
      <c r="L6" s="126" t="s">
        <v>20</v>
      </c>
    </row>
    <row r="7" spans="1:12" ht="13.7" customHeight="1" x14ac:dyDescent="0.2">
      <c r="A7" s="4" t="s">
        <v>19</v>
      </c>
      <c r="B7" s="5" t="s">
        <v>0</v>
      </c>
      <c r="C7" s="5" t="s">
        <v>0</v>
      </c>
      <c r="D7" s="5" t="s">
        <v>0</v>
      </c>
      <c r="E7" s="5" t="s">
        <v>0</v>
      </c>
      <c r="F7" s="5" t="s">
        <v>0</v>
      </c>
      <c r="G7" s="5" t="s">
        <v>0</v>
      </c>
      <c r="H7" s="5" t="s">
        <v>0</v>
      </c>
      <c r="I7" s="5" t="s">
        <v>0</v>
      </c>
      <c r="J7" s="6">
        <f>J8</f>
        <v>2214</v>
      </c>
      <c r="K7" s="6">
        <f>K8</f>
        <v>1156.9000000000001</v>
      </c>
      <c r="L7" s="6">
        <f>L8</f>
        <v>1182</v>
      </c>
    </row>
    <row r="8" spans="1:12" x14ac:dyDescent="0.2">
      <c r="A8" s="99" t="s">
        <v>55</v>
      </c>
      <c r="B8" s="101"/>
      <c r="C8" s="101"/>
      <c r="D8" s="101"/>
      <c r="E8" s="125"/>
      <c r="F8" s="101"/>
      <c r="G8" s="101"/>
      <c r="H8" s="101"/>
      <c r="I8" s="101"/>
      <c r="J8" s="127">
        <f>J9+J49+J71+J40</f>
        <v>2214</v>
      </c>
      <c r="K8" s="127">
        <f>K9+K49+K71</f>
        <v>1156.9000000000001</v>
      </c>
      <c r="L8" s="127">
        <f>L9+L49+L71</f>
        <v>1182</v>
      </c>
    </row>
    <row r="9" spans="1:12" ht="116.25" customHeight="1" x14ac:dyDescent="0.2">
      <c r="A9" s="120" t="s">
        <v>210</v>
      </c>
      <c r="B9" s="104" t="s">
        <v>58</v>
      </c>
      <c r="C9" s="104"/>
      <c r="D9" s="104"/>
      <c r="E9" s="120"/>
      <c r="F9" s="103"/>
      <c r="G9" s="103"/>
      <c r="H9" s="104"/>
      <c r="I9" s="103"/>
      <c r="J9" s="128">
        <f t="shared" ref="J9:L10" si="0">J10</f>
        <v>879.40000000000009</v>
      </c>
      <c r="K9" s="128">
        <f t="shared" si="0"/>
        <v>537.9</v>
      </c>
      <c r="L9" s="128">
        <f t="shared" si="0"/>
        <v>590.5</v>
      </c>
    </row>
    <row r="10" spans="1:12" ht="45" customHeight="1" x14ac:dyDescent="0.2">
      <c r="A10" s="106" t="s">
        <v>61</v>
      </c>
      <c r="B10" s="104" t="s">
        <v>58</v>
      </c>
      <c r="C10" s="104" t="s">
        <v>8</v>
      </c>
      <c r="D10" s="104"/>
      <c r="E10" s="120"/>
      <c r="F10" s="103"/>
      <c r="G10" s="103"/>
      <c r="H10" s="104"/>
      <c r="I10" s="103"/>
      <c r="J10" s="128">
        <f t="shared" si="0"/>
        <v>879.40000000000009</v>
      </c>
      <c r="K10" s="128">
        <f t="shared" si="0"/>
        <v>537.9</v>
      </c>
      <c r="L10" s="128">
        <f t="shared" si="0"/>
        <v>590.5</v>
      </c>
    </row>
    <row r="11" spans="1:12" ht="56.25" customHeight="1" x14ac:dyDescent="0.2">
      <c r="A11" s="106" t="s">
        <v>62</v>
      </c>
      <c r="B11" s="103" t="s">
        <v>58</v>
      </c>
      <c r="C11" s="103" t="s">
        <v>8</v>
      </c>
      <c r="D11" s="103" t="s">
        <v>58</v>
      </c>
      <c r="E11" s="120"/>
      <c r="F11" s="103"/>
      <c r="G11" s="103"/>
      <c r="H11" s="103"/>
      <c r="I11" s="103"/>
      <c r="J11" s="128">
        <f>J12+J18+J24</f>
        <v>879.40000000000009</v>
      </c>
      <c r="K11" s="128">
        <f>K12+K18+K24</f>
        <v>537.9</v>
      </c>
      <c r="L11" s="128">
        <f>L12+L18+L24</f>
        <v>590.5</v>
      </c>
    </row>
    <row r="12" spans="1:12" ht="47.25" customHeight="1" x14ac:dyDescent="0.2">
      <c r="A12" s="106" t="s">
        <v>63</v>
      </c>
      <c r="B12" s="103" t="s">
        <v>58</v>
      </c>
      <c r="C12" s="103" t="s">
        <v>8</v>
      </c>
      <c r="D12" s="103" t="s">
        <v>58</v>
      </c>
      <c r="E12" s="120" t="s">
        <v>64</v>
      </c>
      <c r="F12" s="103"/>
      <c r="G12" s="103"/>
      <c r="H12" s="103"/>
      <c r="I12" s="103"/>
      <c r="J12" s="129">
        <f t="shared" ref="J12:L16" si="1">J13</f>
        <v>293</v>
      </c>
      <c r="K12" s="129">
        <f t="shared" si="1"/>
        <v>272.5</v>
      </c>
      <c r="L12" s="129">
        <f t="shared" si="1"/>
        <v>216.7</v>
      </c>
    </row>
    <row r="13" spans="1:12" ht="74.25" customHeight="1" x14ac:dyDescent="0.2">
      <c r="A13" s="107" t="s">
        <v>65</v>
      </c>
      <c r="B13" s="103" t="s">
        <v>58</v>
      </c>
      <c r="C13" s="103" t="s">
        <v>8</v>
      </c>
      <c r="D13" s="103" t="s">
        <v>58</v>
      </c>
      <c r="E13" s="120" t="s">
        <v>64</v>
      </c>
      <c r="F13" s="103" t="s">
        <v>66</v>
      </c>
      <c r="G13" s="103"/>
      <c r="H13" s="103"/>
      <c r="I13" s="103"/>
      <c r="J13" s="129">
        <f t="shared" si="1"/>
        <v>293</v>
      </c>
      <c r="K13" s="129">
        <f t="shared" si="1"/>
        <v>272.5</v>
      </c>
      <c r="L13" s="129">
        <f t="shared" si="1"/>
        <v>216.7</v>
      </c>
    </row>
    <row r="14" spans="1:12" ht="74.25" customHeight="1" x14ac:dyDescent="0.2">
      <c r="A14" s="99" t="s">
        <v>67</v>
      </c>
      <c r="B14" s="103" t="s">
        <v>58</v>
      </c>
      <c r="C14" s="103" t="s">
        <v>8</v>
      </c>
      <c r="D14" s="103" t="s">
        <v>58</v>
      </c>
      <c r="E14" s="120" t="s">
        <v>64</v>
      </c>
      <c r="F14" s="103" t="s">
        <v>68</v>
      </c>
      <c r="G14" s="103"/>
      <c r="H14" s="103"/>
      <c r="I14" s="103"/>
      <c r="J14" s="129">
        <f t="shared" si="1"/>
        <v>293</v>
      </c>
      <c r="K14" s="129">
        <f t="shared" si="1"/>
        <v>272.5</v>
      </c>
      <c r="L14" s="129">
        <f t="shared" si="1"/>
        <v>216.7</v>
      </c>
    </row>
    <row r="15" spans="1:12" ht="74.25" customHeight="1" x14ac:dyDescent="0.2">
      <c r="A15" s="99" t="s">
        <v>57</v>
      </c>
      <c r="B15" s="103" t="s">
        <v>58</v>
      </c>
      <c r="C15" s="103" t="s">
        <v>8</v>
      </c>
      <c r="D15" s="103" t="s">
        <v>58</v>
      </c>
      <c r="E15" s="120" t="s">
        <v>64</v>
      </c>
      <c r="F15" s="103" t="s">
        <v>68</v>
      </c>
      <c r="G15" s="103" t="s">
        <v>58</v>
      </c>
      <c r="H15" s="103"/>
      <c r="I15" s="103"/>
      <c r="J15" s="129">
        <f t="shared" si="1"/>
        <v>293</v>
      </c>
      <c r="K15" s="129">
        <f t="shared" si="1"/>
        <v>272.5</v>
      </c>
      <c r="L15" s="129">
        <f t="shared" si="1"/>
        <v>216.7</v>
      </c>
    </row>
    <row r="16" spans="1:12" ht="74.25" customHeight="1" x14ac:dyDescent="0.2">
      <c r="A16" s="99" t="s">
        <v>59</v>
      </c>
      <c r="B16" s="103" t="s">
        <v>58</v>
      </c>
      <c r="C16" s="103" t="s">
        <v>8</v>
      </c>
      <c r="D16" s="103" t="s">
        <v>58</v>
      </c>
      <c r="E16" s="120" t="s">
        <v>64</v>
      </c>
      <c r="F16" s="103" t="s">
        <v>68</v>
      </c>
      <c r="G16" s="103" t="s">
        <v>58</v>
      </c>
      <c r="H16" s="103" t="s">
        <v>60</v>
      </c>
      <c r="I16" s="103"/>
      <c r="J16" s="129">
        <f t="shared" si="1"/>
        <v>293</v>
      </c>
      <c r="K16" s="129">
        <f t="shared" si="1"/>
        <v>272.5</v>
      </c>
      <c r="L16" s="129">
        <f t="shared" si="1"/>
        <v>216.7</v>
      </c>
    </row>
    <row r="17" spans="1:12" ht="74.25" customHeight="1" x14ac:dyDescent="0.2">
      <c r="A17" s="99" t="s">
        <v>150</v>
      </c>
      <c r="B17" s="103" t="s">
        <v>58</v>
      </c>
      <c r="C17" s="103" t="s">
        <v>8</v>
      </c>
      <c r="D17" s="103" t="s">
        <v>58</v>
      </c>
      <c r="E17" s="120" t="s">
        <v>64</v>
      </c>
      <c r="F17" s="103" t="s">
        <v>68</v>
      </c>
      <c r="G17" s="103" t="s">
        <v>58</v>
      </c>
      <c r="H17" s="103" t="s">
        <v>60</v>
      </c>
      <c r="I17" s="100" t="s">
        <v>56</v>
      </c>
      <c r="J17" s="105">
        <v>293</v>
      </c>
      <c r="K17" s="105">
        <v>272.5</v>
      </c>
      <c r="L17" s="105">
        <v>216.7</v>
      </c>
    </row>
    <row r="18" spans="1:12" ht="74.25" customHeight="1" x14ac:dyDescent="0.2">
      <c r="A18" s="109" t="s">
        <v>71</v>
      </c>
      <c r="B18" s="103" t="s">
        <v>58</v>
      </c>
      <c r="C18" s="103">
        <v>1</v>
      </c>
      <c r="D18" s="103" t="s">
        <v>58</v>
      </c>
      <c r="E18" s="120" t="s">
        <v>72</v>
      </c>
      <c r="F18" s="103"/>
      <c r="G18" s="103"/>
      <c r="H18" s="103"/>
      <c r="I18" s="103"/>
      <c r="J18" s="128">
        <f t="shared" ref="J18:L22" si="2">J19</f>
        <v>448.2</v>
      </c>
      <c r="K18" s="128">
        <f t="shared" si="2"/>
        <v>231.3</v>
      </c>
      <c r="L18" s="128">
        <f t="shared" si="2"/>
        <v>339.7</v>
      </c>
    </row>
    <row r="19" spans="1:12" ht="74.25" customHeight="1" x14ac:dyDescent="0.2">
      <c r="A19" s="106" t="s">
        <v>65</v>
      </c>
      <c r="B19" s="103" t="s">
        <v>60</v>
      </c>
      <c r="C19" s="103">
        <v>2</v>
      </c>
      <c r="D19" s="103" t="s">
        <v>58</v>
      </c>
      <c r="E19" s="120" t="s">
        <v>72</v>
      </c>
      <c r="F19" s="103" t="s">
        <v>66</v>
      </c>
      <c r="G19" s="103"/>
      <c r="H19" s="103"/>
      <c r="I19" s="103"/>
      <c r="J19" s="128">
        <f t="shared" si="2"/>
        <v>448.2</v>
      </c>
      <c r="K19" s="128">
        <f t="shared" si="2"/>
        <v>231.3</v>
      </c>
      <c r="L19" s="128">
        <f t="shared" si="2"/>
        <v>339.7</v>
      </c>
    </row>
    <row r="20" spans="1:12" ht="74.25" customHeight="1" x14ac:dyDescent="0.2">
      <c r="A20" s="111" t="s">
        <v>73</v>
      </c>
      <c r="B20" s="103" t="s">
        <v>58</v>
      </c>
      <c r="C20" s="103" t="s">
        <v>8</v>
      </c>
      <c r="D20" s="103" t="s">
        <v>58</v>
      </c>
      <c r="E20" s="120" t="s">
        <v>72</v>
      </c>
      <c r="F20" s="103" t="s">
        <v>68</v>
      </c>
      <c r="G20" s="103"/>
      <c r="H20" s="103"/>
      <c r="I20" s="103"/>
      <c r="J20" s="128">
        <f t="shared" si="2"/>
        <v>448.2</v>
      </c>
      <c r="K20" s="128">
        <f t="shared" si="2"/>
        <v>231.3</v>
      </c>
      <c r="L20" s="128">
        <f t="shared" si="2"/>
        <v>339.7</v>
      </c>
    </row>
    <row r="21" spans="1:12" ht="74.25" customHeight="1" x14ac:dyDescent="0.2">
      <c r="A21" s="99" t="s">
        <v>57</v>
      </c>
      <c r="B21" s="103" t="s">
        <v>58</v>
      </c>
      <c r="C21" s="103" t="s">
        <v>8</v>
      </c>
      <c r="D21" s="103" t="s">
        <v>58</v>
      </c>
      <c r="E21" s="120" t="s">
        <v>72</v>
      </c>
      <c r="F21" s="103" t="s">
        <v>68</v>
      </c>
      <c r="G21" s="103" t="s">
        <v>58</v>
      </c>
      <c r="H21" s="103"/>
      <c r="I21" s="103"/>
      <c r="J21" s="128">
        <f t="shared" si="2"/>
        <v>448.2</v>
      </c>
      <c r="K21" s="128">
        <f t="shared" si="2"/>
        <v>231.3</v>
      </c>
      <c r="L21" s="128">
        <f t="shared" si="2"/>
        <v>339.7</v>
      </c>
    </row>
    <row r="22" spans="1:12" ht="74.25" customHeight="1" x14ac:dyDescent="0.2">
      <c r="A22" s="99" t="s">
        <v>69</v>
      </c>
      <c r="B22" s="103" t="s">
        <v>58</v>
      </c>
      <c r="C22" s="103" t="s">
        <v>8</v>
      </c>
      <c r="D22" s="103" t="s">
        <v>58</v>
      </c>
      <c r="E22" s="120" t="s">
        <v>72</v>
      </c>
      <c r="F22" s="103" t="s">
        <v>68</v>
      </c>
      <c r="G22" s="103" t="s">
        <v>58</v>
      </c>
      <c r="H22" s="103" t="s">
        <v>70</v>
      </c>
      <c r="I22" s="103"/>
      <c r="J22" s="128">
        <f t="shared" si="2"/>
        <v>448.2</v>
      </c>
      <c r="K22" s="128">
        <f t="shared" si="2"/>
        <v>231.3</v>
      </c>
      <c r="L22" s="128">
        <f t="shared" si="2"/>
        <v>339.7</v>
      </c>
    </row>
    <row r="23" spans="1:12" ht="74.25" customHeight="1" x14ac:dyDescent="0.2">
      <c r="A23" s="99" t="s">
        <v>150</v>
      </c>
      <c r="B23" s="103" t="s">
        <v>58</v>
      </c>
      <c r="C23" s="103" t="s">
        <v>8</v>
      </c>
      <c r="D23" s="103" t="s">
        <v>58</v>
      </c>
      <c r="E23" s="120" t="s">
        <v>72</v>
      </c>
      <c r="F23" s="103" t="s">
        <v>68</v>
      </c>
      <c r="G23" s="103" t="s">
        <v>58</v>
      </c>
      <c r="H23" s="103" t="s">
        <v>70</v>
      </c>
      <c r="I23" s="100" t="s">
        <v>56</v>
      </c>
      <c r="J23" s="128">
        <v>448.2</v>
      </c>
      <c r="K23" s="128">
        <v>231.3</v>
      </c>
      <c r="L23" s="128">
        <v>339.7</v>
      </c>
    </row>
    <row r="24" spans="1:12" ht="74.25" customHeight="1" x14ac:dyDescent="0.2">
      <c r="A24" s="99" t="s">
        <v>74</v>
      </c>
      <c r="B24" s="103" t="s">
        <v>58</v>
      </c>
      <c r="C24" s="103" t="s">
        <v>8</v>
      </c>
      <c r="D24" s="103" t="s">
        <v>58</v>
      </c>
      <c r="E24" s="120" t="s">
        <v>75</v>
      </c>
      <c r="F24" s="103"/>
      <c r="G24" s="103"/>
      <c r="H24" s="103"/>
      <c r="I24" s="103"/>
      <c r="J24" s="128">
        <f>J25+J30+J35</f>
        <v>138.19999999999999</v>
      </c>
      <c r="K24" s="128">
        <f>K25+K30+K35</f>
        <v>34.1</v>
      </c>
      <c r="L24" s="128">
        <f>L25+L30+L35</f>
        <v>34.1</v>
      </c>
    </row>
    <row r="25" spans="1:12" ht="74.25" customHeight="1" x14ac:dyDescent="0.2">
      <c r="A25" s="107" t="s">
        <v>65</v>
      </c>
      <c r="B25" s="103" t="s">
        <v>58</v>
      </c>
      <c r="C25" s="103" t="s">
        <v>8</v>
      </c>
      <c r="D25" s="103" t="s">
        <v>58</v>
      </c>
      <c r="E25" s="120" t="s">
        <v>75</v>
      </c>
      <c r="F25" s="103" t="s">
        <v>66</v>
      </c>
      <c r="G25" s="103"/>
      <c r="H25" s="103"/>
      <c r="I25" s="103"/>
      <c r="J25" s="128">
        <f t="shared" ref="J25:L28" si="3">J26</f>
        <v>0.3</v>
      </c>
      <c r="K25" s="128">
        <f t="shared" si="3"/>
        <v>0.3</v>
      </c>
      <c r="L25" s="128">
        <f t="shared" si="3"/>
        <v>0.3</v>
      </c>
    </row>
    <row r="26" spans="1:12" ht="74.25" customHeight="1" x14ac:dyDescent="0.2">
      <c r="A26" s="110" t="s">
        <v>73</v>
      </c>
      <c r="B26" s="103" t="s">
        <v>58</v>
      </c>
      <c r="C26" s="103" t="s">
        <v>8</v>
      </c>
      <c r="D26" s="103" t="s">
        <v>58</v>
      </c>
      <c r="E26" s="120" t="s">
        <v>75</v>
      </c>
      <c r="F26" s="103" t="s">
        <v>68</v>
      </c>
      <c r="G26" s="103"/>
      <c r="H26" s="103"/>
      <c r="I26" s="103"/>
      <c r="J26" s="128">
        <f t="shared" si="3"/>
        <v>0.3</v>
      </c>
      <c r="K26" s="128">
        <f t="shared" si="3"/>
        <v>0.3</v>
      </c>
      <c r="L26" s="128">
        <f t="shared" si="3"/>
        <v>0.3</v>
      </c>
    </row>
    <row r="27" spans="1:12" ht="74.25" customHeight="1" x14ac:dyDescent="0.2">
      <c r="A27" s="99" t="s">
        <v>57</v>
      </c>
      <c r="B27" s="103" t="s">
        <v>58</v>
      </c>
      <c r="C27" s="103" t="s">
        <v>8</v>
      </c>
      <c r="D27" s="103" t="s">
        <v>58</v>
      </c>
      <c r="E27" s="120" t="s">
        <v>75</v>
      </c>
      <c r="F27" s="103" t="s">
        <v>68</v>
      </c>
      <c r="G27" s="103" t="s">
        <v>58</v>
      </c>
      <c r="H27" s="103"/>
      <c r="I27" s="103"/>
      <c r="J27" s="128">
        <f t="shared" si="3"/>
        <v>0.3</v>
      </c>
      <c r="K27" s="128">
        <f t="shared" si="3"/>
        <v>0.3</v>
      </c>
      <c r="L27" s="128">
        <f t="shared" si="3"/>
        <v>0.3</v>
      </c>
    </row>
    <row r="28" spans="1:12" ht="74.25" customHeight="1" x14ac:dyDescent="0.2">
      <c r="A28" s="99" t="s">
        <v>69</v>
      </c>
      <c r="B28" s="103" t="s">
        <v>58</v>
      </c>
      <c r="C28" s="103" t="s">
        <v>8</v>
      </c>
      <c r="D28" s="103" t="s">
        <v>58</v>
      </c>
      <c r="E28" s="120" t="s">
        <v>75</v>
      </c>
      <c r="F28" s="103" t="s">
        <v>68</v>
      </c>
      <c r="G28" s="103" t="s">
        <v>58</v>
      </c>
      <c r="H28" s="103" t="s">
        <v>70</v>
      </c>
      <c r="I28" s="103"/>
      <c r="J28" s="128">
        <f t="shared" si="3"/>
        <v>0.3</v>
      </c>
      <c r="K28" s="128">
        <f t="shared" si="3"/>
        <v>0.3</v>
      </c>
      <c r="L28" s="128">
        <f t="shared" si="3"/>
        <v>0.3</v>
      </c>
    </row>
    <row r="29" spans="1:12" ht="74.25" customHeight="1" x14ac:dyDescent="0.2">
      <c r="A29" s="99" t="s">
        <v>150</v>
      </c>
      <c r="B29" s="103" t="s">
        <v>58</v>
      </c>
      <c r="C29" s="103" t="s">
        <v>8</v>
      </c>
      <c r="D29" s="103" t="s">
        <v>58</v>
      </c>
      <c r="E29" s="120" t="s">
        <v>75</v>
      </c>
      <c r="F29" s="103" t="s">
        <v>68</v>
      </c>
      <c r="G29" s="103" t="s">
        <v>58</v>
      </c>
      <c r="H29" s="103" t="s">
        <v>70</v>
      </c>
      <c r="I29" s="100" t="s">
        <v>56</v>
      </c>
      <c r="J29" s="128">
        <v>0.3</v>
      </c>
      <c r="K29" s="128">
        <v>0.3</v>
      </c>
      <c r="L29" s="128">
        <v>0.3</v>
      </c>
    </row>
    <row r="30" spans="1:12" ht="74.25" customHeight="1" x14ac:dyDescent="0.2">
      <c r="A30" s="99" t="s">
        <v>76</v>
      </c>
      <c r="B30" s="103" t="s">
        <v>58</v>
      </c>
      <c r="C30" s="103" t="s">
        <v>8</v>
      </c>
      <c r="D30" s="103" t="s">
        <v>58</v>
      </c>
      <c r="E30" s="120" t="s">
        <v>75</v>
      </c>
      <c r="F30" s="103" t="s">
        <v>77</v>
      </c>
      <c r="G30" s="103"/>
      <c r="H30" s="103"/>
      <c r="I30" s="103"/>
      <c r="J30" s="128">
        <f t="shared" ref="J30:L33" si="4">J31</f>
        <v>126.6</v>
      </c>
      <c r="K30" s="128">
        <f t="shared" si="4"/>
        <v>22.6</v>
      </c>
      <c r="L30" s="128">
        <f t="shared" si="4"/>
        <v>22.6</v>
      </c>
    </row>
    <row r="31" spans="1:12" ht="74.25" customHeight="1" x14ac:dyDescent="0.2">
      <c r="A31" s="99" t="s">
        <v>78</v>
      </c>
      <c r="B31" s="103" t="s">
        <v>58</v>
      </c>
      <c r="C31" s="103" t="s">
        <v>8</v>
      </c>
      <c r="D31" s="103" t="s">
        <v>58</v>
      </c>
      <c r="E31" s="120" t="s">
        <v>75</v>
      </c>
      <c r="F31" s="103" t="s">
        <v>79</v>
      </c>
      <c r="G31" s="103"/>
      <c r="H31" s="103"/>
      <c r="I31" s="103"/>
      <c r="J31" s="128">
        <f t="shared" si="4"/>
        <v>126.6</v>
      </c>
      <c r="K31" s="128">
        <f t="shared" si="4"/>
        <v>22.6</v>
      </c>
      <c r="L31" s="128">
        <f t="shared" si="4"/>
        <v>22.6</v>
      </c>
    </row>
    <row r="32" spans="1:12" ht="74.25" customHeight="1" x14ac:dyDescent="0.2">
      <c r="A32" s="99" t="s">
        <v>57</v>
      </c>
      <c r="B32" s="103" t="s">
        <v>58</v>
      </c>
      <c r="C32" s="103" t="s">
        <v>8</v>
      </c>
      <c r="D32" s="103" t="s">
        <v>58</v>
      </c>
      <c r="E32" s="120" t="s">
        <v>75</v>
      </c>
      <c r="F32" s="103" t="s">
        <v>79</v>
      </c>
      <c r="G32" s="103" t="s">
        <v>58</v>
      </c>
      <c r="H32" s="103"/>
      <c r="I32" s="103"/>
      <c r="J32" s="128">
        <f t="shared" si="4"/>
        <v>126.6</v>
      </c>
      <c r="K32" s="128">
        <f t="shared" si="4"/>
        <v>22.6</v>
      </c>
      <c r="L32" s="128">
        <f t="shared" si="4"/>
        <v>22.6</v>
      </c>
    </row>
    <row r="33" spans="1:12" ht="74.25" customHeight="1" x14ac:dyDescent="0.2">
      <c r="A33" s="99" t="s">
        <v>69</v>
      </c>
      <c r="B33" s="103" t="s">
        <v>58</v>
      </c>
      <c r="C33" s="103" t="s">
        <v>8</v>
      </c>
      <c r="D33" s="103" t="s">
        <v>58</v>
      </c>
      <c r="E33" s="120" t="s">
        <v>75</v>
      </c>
      <c r="F33" s="103" t="s">
        <v>79</v>
      </c>
      <c r="G33" s="103" t="s">
        <v>58</v>
      </c>
      <c r="H33" s="103" t="s">
        <v>70</v>
      </c>
      <c r="I33" s="103"/>
      <c r="J33" s="128">
        <f t="shared" si="4"/>
        <v>126.6</v>
      </c>
      <c r="K33" s="128">
        <f t="shared" si="4"/>
        <v>22.6</v>
      </c>
      <c r="L33" s="128">
        <f t="shared" si="4"/>
        <v>22.6</v>
      </c>
    </row>
    <row r="34" spans="1:12" ht="74.25" customHeight="1" x14ac:dyDescent="0.2">
      <c r="A34" s="99" t="s">
        <v>150</v>
      </c>
      <c r="B34" s="103" t="s">
        <v>58</v>
      </c>
      <c r="C34" s="103" t="s">
        <v>8</v>
      </c>
      <c r="D34" s="103" t="s">
        <v>58</v>
      </c>
      <c r="E34" s="120" t="s">
        <v>75</v>
      </c>
      <c r="F34" s="103" t="s">
        <v>79</v>
      </c>
      <c r="G34" s="103" t="s">
        <v>58</v>
      </c>
      <c r="H34" s="103" t="s">
        <v>70</v>
      </c>
      <c r="I34" s="100" t="s">
        <v>56</v>
      </c>
      <c r="J34" s="128">
        <v>126.6</v>
      </c>
      <c r="K34" s="128">
        <v>22.6</v>
      </c>
      <c r="L34" s="128">
        <v>22.6</v>
      </c>
    </row>
    <row r="35" spans="1:12" ht="74.25" customHeight="1" x14ac:dyDescent="0.2">
      <c r="A35" s="113" t="s">
        <v>80</v>
      </c>
      <c r="B35" s="103" t="s">
        <v>58</v>
      </c>
      <c r="C35" s="103" t="s">
        <v>8</v>
      </c>
      <c r="D35" s="103" t="s">
        <v>58</v>
      </c>
      <c r="E35" s="120" t="s">
        <v>75</v>
      </c>
      <c r="F35" s="103" t="s">
        <v>81</v>
      </c>
      <c r="G35" s="103"/>
      <c r="H35" s="103"/>
      <c r="I35" s="103"/>
      <c r="J35" s="128">
        <f t="shared" ref="J35:L38" si="5">J36</f>
        <v>11.3</v>
      </c>
      <c r="K35" s="128">
        <f t="shared" si="5"/>
        <v>11.2</v>
      </c>
      <c r="L35" s="128">
        <f t="shared" si="5"/>
        <v>11.2</v>
      </c>
    </row>
    <row r="36" spans="1:12" ht="74.25" customHeight="1" x14ac:dyDescent="0.2">
      <c r="A36" s="113" t="s">
        <v>82</v>
      </c>
      <c r="B36" s="103" t="s">
        <v>58</v>
      </c>
      <c r="C36" s="103" t="s">
        <v>8</v>
      </c>
      <c r="D36" s="103" t="s">
        <v>58</v>
      </c>
      <c r="E36" s="120" t="s">
        <v>75</v>
      </c>
      <c r="F36" s="103" t="s">
        <v>83</v>
      </c>
      <c r="G36" s="103"/>
      <c r="H36" s="103"/>
      <c r="I36" s="103"/>
      <c r="J36" s="128">
        <f t="shared" si="5"/>
        <v>11.3</v>
      </c>
      <c r="K36" s="128">
        <f t="shared" si="5"/>
        <v>11.2</v>
      </c>
      <c r="L36" s="128">
        <f t="shared" si="5"/>
        <v>11.2</v>
      </c>
    </row>
    <row r="37" spans="1:12" ht="74.25" customHeight="1" x14ac:dyDescent="0.2">
      <c r="A37" s="99" t="s">
        <v>57</v>
      </c>
      <c r="B37" s="103" t="s">
        <v>58</v>
      </c>
      <c r="C37" s="103" t="s">
        <v>8</v>
      </c>
      <c r="D37" s="103" t="s">
        <v>58</v>
      </c>
      <c r="E37" s="120" t="s">
        <v>75</v>
      </c>
      <c r="F37" s="103" t="s">
        <v>83</v>
      </c>
      <c r="G37" s="103" t="s">
        <v>58</v>
      </c>
      <c r="H37" s="103"/>
      <c r="I37" s="103"/>
      <c r="J37" s="128">
        <f t="shared" si="5"/>
        <v>11.3</v>
      </c>
      <c r="K37" s="128">
        <f t="shared" si="5"/>
        <v>11.2</v>
      </c>
      <c r="L37" s="128">
        <f t="shared" si="5"/>
        <v>11.2</v>
      </c>
    </row>
    <row r="38" spans="1:12" ht="74.25" customHeight="1" x14ac:dyDescent="0.2">
      <c r="A38" s="99" t="s">
        <v>69</v>
      </c>
      <c r="B38" s="103" t="s">
        <v>58</v>
      </c>
      <c r="C38" s="103" t="s">
        <v>8</v>
      </c>
      <c r="D38" s="103" t="s">
        <v>58</v>
      </c>
      <c r="E38" s="120" t="s">
        <v>75</v>
      </c>
      <c r="F38" s="103" t="s">
        <v>83</v>
      </c>
      <c r="G38" s="103" t="s">
        <v>58</v>
      </c>
      <c r="H38" s="103" t="s">
        <v>70</v>
      </c>
      <c r="I38" s="103"/>
      <c r="J38" s="128">
        <f t="shared" si="5"/>
        <v>11.3</v>
      </c>
      <c r="K38" s="128">
        <f t="shared" si="5"/>
        <v>11.2</v>
      </c>
      <c r="L38" s="128">
        <f t="shared" si="5"/>
        <v>11.2</v>
      </c>
    </row>
    <row r="39" spans="1:12" ht="74.25" customHeight="1" x14ac:dyDescent="0.2">
      <c r="A39" s="99" t="s">
        <v>150</v>
      </c>
      <c r="B39" s="103" t="s">
        <v>58</v>
      </c>
      <c r="C39" s="103" t="s">
        <v>8</v>
      </c>
      <c r="D39" s="103" t="s">
        <v>58</v>
      </c>
      <c r="E39" s="120" t="s">
        <v>75</v>
      </c>
      <c r="F39" s="103" t="s">
        <v>83</v>
      </c>
      <c r="G39" s="103" t="s">
        <v>58</v>
      </c>
      <c r="H39" s="103" t="s">
        <v>70</v>
      </c>
      <c r="I39" s="100" t="s">
        <v>56</v>
      </c>
      <c r="J39" s="128">
        <v>11.3</v>
      </c>
      <c r="K39" s="128">
        <v>11.2</v>
      </c>
      <c r="L39" s="128">
        <v>11.2</v>
      </c>
    </row>
    <row r="40" spans="1:12" ht="26.25" customHeight="1" x14ac:dyDescent="0.2">
      <c r="A40" s="136" t="s">
        <v>234</v>
      </c>
      <c r="B40" s="101" t="s">
        <v>229</v>
      </c>
      <c r="C40" s="101"/>
      <c r="D40" s="101"/>
      <c r="E40" s="125"/>
      <c r="F40" s="101"/>
      <c r="G40" s="101"/>
      <c r="H40" s="101"/>
      <c r="I40" s="101"/>
      <c r="J40" s="128">
        <f t="shared" ref="J40:J47" si="6">J41</f>
        <v>720.3</v>
      </c>
      <c r="K40" s="128"/>
      <c r="L40" s="128"/>
    </row>
    <row r="41" spans="1:12" ht="26.25" customHeight="1" x14ac:dyDescent="0.2">
      <c r="A41" s="136" t="s">
        <v>230</v>
      </c>
      <c r="B41" s="101" t="s">
        <v>229</v>
      </c>
      <c r="C41" s="101" t="s">
        <v>9</v>
      </c>
      <c r="D41" s="101"/>
      <c r="E41" s="125"/>
      <c r="F41" s="101"/>
      <c r="G41" s="101"/>
      <c r="H41" s="101"/>
      <c r="I41" s="101"/>
      <c r="J41" s="128">
        <f t="shared" si="6"/>
        <v>720.3</v>
      </c>
      <c r="K41" s="128"/>
      <c r="L41" s="128"/>
    </row>
    <row r="42" spans="1:12" ht="26.25" customHeight="1" x14ac:dyDescent="0.2">
      <c r="A42" s="123" t="s">
        <v>231</v>
      </c>
      <c r="B42" s="101" t="s">
        <v>229</v>
      </c>
      <c r="C42" s="101" t="s">
        <v>9</v>
      </c>
      <c r="D42" s="101" t="s">
        <v>58</v>
      </c>
      <c r="E42" s="125"/>
      <c r="F42" s="101"/>
      <c r="G42" s="101"/>
      <c r="H42" s="101"/>
      <c r="I42" s="101"/>
      <c r="J42" s="128">
        <f t="shared" si="6"/>
        <v>720.3</v>
      </c>
      <c r="K42" s="128"/>
      <c r="L42" s="128"/>
    </row>
    <row r="43" spans="1:12" ht="26.25" customHeight="1" x14ac:dyDescent="0.2">
      <c r="A43" s="137" t="s">
        <v>232</v>
      </c>
      <c r="B43" s="101" t="s">
        <v>229</v>
      </c>
      <c r="C43" s="101" t="s">
        <v>9</v>
      </c>
      <c r="D43" s="101" t="s">
        <v>58</v>
      </c>
      <c r="E43" s="125" t="s">
        <v>233</v>
      </c>
      <c r="F43" s="101"/>
      <c r="G43" s="101"/>
      <c r="H43" s="101"/>
      <c r="I43" s="101"/>
      <c r="J43" s="128">
        <f t="shared" si="6"/>
        <v>720.3</v>
      </c>
      <c r="K43" s="128"/>
      <c r="L43" s="128"/>
    </row>
    <row r="44" spans="1:12" ht="26.25" customHeight="1" x14ac:dyDescent="0.2">
      <c r="A44" s="113" t="s">
        <v>76</v>
      </c>
      <c r="B44" s="101" t="s">
        <v>229</v>
      </c>
      <c r="C44" s="101" t="s">
        <v>9</v>
      </c>
      <c r="D44" s="101" t="s">
        <v>58</v>
      </c>
      <c r="E44" s="125" t="s">
        <v>233</v>
      </c>
      <c r="F44" s="101" t="s">
        <v>77</v>
      </c>
      <c r="G44" s="101"/>
      <c r="H44" s="101"/>
      <c r="I44" s="101"/>
      <c r="J44" s="128">
        <f t="shared" si="6"/>
        <v>720.3</v>
      </c>
      <c r="K44" s="128"/>
      <c r="L44" s="128"/>
    </row>
    <row r="45" spans="1:12" ht="26.25" customHeight="1" x14ac:dyDescent="0.2">
      <c r="A45" s="113" t="s">
        <v>113</v>
      </c>
      <c r="B45" s="101" t="s">
        <v>229</v>
      </c>
      <c r="C45" s="101" t="s">
        <v>9</v>
      </c>
      <c r="D45" s="101" t="s">
        <v>58</v>
      </c>
      <c r="E45" s="125" t="s">
        <v>233</v>
      </c>
      <c r="F45" s="101" t="s">
        <v>79</v>
      </c>
      <c r="G45" s="101"/>
      <c r="H45" s="101"/>
      <c r="I45" s="101"/>
      <c r="J45" s="128">
        <f t="shared" si="6"/>
        <v>720.3</v>
      </c>
      <c r="K45" s="128"/>
      <c r="L45" s="128"/>
    </row>
    <row r="46" spans="1:12" ht="26.25" customHeight="1" x14ac:dyDescent="0.2">
      <c r="A46" s="125" t="s">
        <v>122</v>
      </c>
      <c r="B46" s="101" t="s">
        <v>229</v>
      </c>
      <c r="C46" s="101" t="s">
        <v>9</v>
      </c>
      <c r="D46" s="101" t="s">
        <v>58</v>
      </c>
      <c r="E46" s="125" t="s">
        <v>233</v>
      </c>
      <c r="F46" s="101" t="s">
        <v>79</v>
      </c>
      <c r="G46" s="101" t="s">
        <v>123</v>
      </c>
      <c r="H46" s="101"/>
      <c r="I46" s="101"/>
      <c r="J46" s="128">
        <f t="shared" si="6"/>
        <v>720.3</v>
      </c>
      <c r="K46" s="128"/>
      <c r="L46" s="128"/>
    </row>
    <row r="47" spans="1:12" ht="26.25" customHeight="1" x14ac:dyDescent="0.2">
      <c r="A47" s="137" t="s">
        <v>127</v>
      </c>
      <c r="B47" s="101" t="s">
        <v>229</v>
      </c>
      <c r="C47" s="101" t="s">
        <v>9</v>
      </c>
      <c r="D47" s="101" t="s">
        <v>58</v>
      </c>
      <c r="E47" s="125" t="s">
        <v>233</v>
      </c>
      <c r="F47" s="101" t="s">
        <v>79</v>
      </c>
      <c r="G47" s="101" t="s">
        <v>123</v>
      </c>
      <c r="H47" s="101" t="s">
        <v>109</v>
      </c>
      <c r="I47" s="101"/>
      <c r="J47" s="128">
        <f t="shared" si="6"/>
        <v>720.3</v>
      </c>
      <c r="K47" s="128"/>
      <c r="L47" s="128"/>
    </row>
    <row r="48" spans="1:12" ht="33.75" customHeight="1" x14ac:dyDescent="0.2">
      <c r="A48" s="99" t="s">
        <v>235</v>
      </c>
      <c r="B48" s="101" t="s">
        <v>229</v>
      </c>
      <c r="C48" s="101" t="s">
        <v>9</v>
      </c>
      <c r="D48" s="101" t="s">
        <v>58</v>
      </c>
      <c r="E48" s="125" t="s">
        <v>233</v>
      </c>
      <c r="F48" s="101" t="s">
        <v>79</v>
      </c>
      <c r="G48" s="101" t="s">
        <v>123</v>
      </c>
      <c r="H48" s="101" t="s">
        <v>109</v>
      </c>
      <c r="I48" s="101" t="s">
        <v>56</v>
      </c>
      <c r="J48" s="128">
        <v>720.3</v>
      </c>
      <c r="K48" s="128"/>
      <c r="L48" s="128"/>
    </row>
    <row r="49" spans="1:12" ht="39" customHeight="1" x14ac:dyDescent="0.2">
      <c r="A49" s="116" t="s">
        <v>211</v>
      </c>
      <c r="B49" s="103" t="s">
        <v>117</v>
      </c>
      <c r="C49" s="103"/>
      <c r="D49" s="103"/>
      <c r="E49" s="120"/>
      <c r="F49" s="103"/>
      <c r="G49" s="103"/>
      <c r="H49" s="103"/>
      <c r="I49" s="103"/>
      <c r="J49" s="129">
        <f>J50</f>
        <v>273</v>
      </c>
      <c r="K49" s="129">
        <f>K50</f>
        <v>255.6</v>
      </c>
      <c r="L49" s="129">
        <f>L50</f>
        <v>211.6</v>
      </c>
    </row>
    <row r="50" spans="1:12" ht="22.5" customHeight="1" x14ac:dyDescent="0.2">
      <c r="A50" s="116" t="s">
        <v>118</v>
      </c>
      <c r="B50" s="103" t="s">
        <v>117</v>
      </c>
      <c r="C50" s="103" t="s">
        <v>8</v>
      </c>
      <c r="D50" s="103"/>
      <c r="E50" s="120"/>
      <c r="F50" s="103"/>
      <c r="G50" s="103"/>
      <c r="H50" s="103"/>
      <c r="I50" s="103"/>
      <c r="J50" s="129">
        <f>J51+J64</f>
        <v>273</v>
      </c>
      <c r="K50" s="129">
        <f>K51+K64</f>
        <v>255.6</v>
      </c>
      <c r="L50" s="129">
        <f>L51+L64</f>
        <v>211.6</v>
      </c>
    </row>
    <row r="51" spans="1:12" ht="19.5" customHeight="1" x14ac:dyDescent="0.2">
      <c r="A51" s="111" t="s">
        <v>128</v>
      </c>
      <c r="B51" s="103" t="s">
        <v>117</v>
      </c>
      <c r="C51" s="103" t="s">
        <v>8</v>
      </c>
      <c r="D51" s="103" t="s">
        <v>58</v>
      </c>
      <c r="E51" s="120"/>
      <c r="F51" s="103"/>
      <c r="G51" s="103"/>
      <c r="H51" s="103"/>
      <c r="I51" s="103"/>
      <c r="J51" s="129">
        <f>J52+J59</f>
        <v>203</v>
      </c>
      <c r="K51" s="129">
        <f>K52+K58+K91</f>
        <v>185.6</v>
      </c>
      <c r="L51" s="129">
        <f>L52+L58+L91</f>
        <v>141.6</v>
      </c>
    </row>
    <row r="52" spans="1:12" ht="17.25" customHeight="1" x14ac:dyDescent="0.2">
      <c r="A52" s="106" t="s">
        <v>129</v>
      </c>
      <c r="B52" s="103" t="s">
        <v>117</v>
      </c>
      <c r="C52" s="103" t="s">
        <v>8</v>
      </c>
      <c r="D52" s="103" t="s">
        <v>58</v>
      </c>
      <c r="E52" s="120" t="s">
        <v>130</v>
      </c>
      <c r="F52" s="103"/>
      <c r="G52" s="103"/>
      <c r="H52" s="103"/>
      <c r="I52" s="103"/>
      <c r="J52" s="129">
        <f t="shared" ref="J52:L56" si="7">J53</f>
        <v>76.5</v>
      </c>
      <c r="K52" s="129">
        <f t="shared" si="7"/>
        <v>26.4</v>
      </c>
      <c r="L52" s="129">
        <f t="shared" si="7"/>
        <v>26.4</v>
      </c>
    </row>
    <row r="53" spans="1:12" ht="24.75" customHeight="1" x14ac:dyDescent="0.2">
      <c r="A53" s="117" t="s">
        <v>76</v>
      </c>
      <c r="B53" s="103" t="s">
        <v>117</v>
      </c>
      <c r="C53" s="103" t="s">
        <v>8</v>
      </c>
      <c r="D53" s="103" t="s">
        <v>58</v>
      </c>
      <c r="E53" s="120" t="s">
        <v>130</v>
      </c>
      <c r="F53" s="103" t="s">
        <v>77</v>
      </c>
      <c r="G53" s="103"/>
      <c r="H53" s="103"/>
      <c r="I53" s="103"/>
      <c r="J53" s="129">
        <f t="shared" si="7"/>
        <v>76.5</v>
      </c>
      <c r="K53" s="129">
        <f t="shared" si="7"/>
        <v>26.4</v>
      </c>
      <c r="L53" s="129">
        <f t="shared" si="7"/>
        <v>26.4</v>
      </c>
    </row>
    <row r="54" spans="1:12" ht="74.25" customHeight="1" x14ac:dyDescent="0.2">
      <c r="A54" s="117" t="s">
        <v>113</v>
      </c>
      <c r="B54" s="103" t="s">
        <v>117</v>
      </c>
      <c r="C54" s="103" t="s">
        <v>8</v>
      </c>
      <c r="D54" s="103" t="s">
        <v>58</v>
      </c>
      <c r="E54" s="120" t="s">
        <v>130</v>
      </c>
      <c r="F54" s="103" t="s">
        <v>79</v>
      </c>
      <c r="G54" s="103"/>
      <c r="H54" s="103"/>
      <c r="I54" s="103"/>
      <c r="J54" s="129">
        <f t="shared" si="7"/>
        <v>76.5</v>
      </c>
      <c r="K54" s="129">
        <f t="shared" si="7"/>
        <v>26.4</v>
      </c>
      <c r="L54" s="129">
        <f t="shared" si="7"/>
        <v>26.4</v>
      </c>
    </row>
    <row r="55" spans="1:12" ht="74.25" customHeight="1" x14ac:dyDescent="0.2">
      <c r="A55" s="122" t="s">
        <v>122</v>
      </c>
      <c r="B55" s="103" t="s">
        <v>117</v>
      </c>
      <c r="C55" s="103" t="s">
        <v>8</v>
      </c>
      <c r="D55" s="103" t="s">
        <v>58</v>
      </c>
      <c r="E55" s="120" t="s">
        <v>130</v>
      </c>
      <c r="F55" s="103" t="s">
        <v>79</v>
      </c>
      <c r="G55" s="103" t="s">
        <v>123</v>
      </c>
      <c r="H55" s="103"/>
      <c r="I55" s="103"/>
      <c r="J55" s="129">
        <f t="shared" si="7"/>
        <v>76.5</v>
      </c>
      <c r="K55" s="129">
        <f t="shared" si="7"/>
        <v>26.4</v>
      </c>
      <c r="L55" s="129">
        <f t="shared" si="7"/>
        <v>26.4</v>
      </c>
    </row>
    <row r="56" spans="1:12" ht="74.25" customHeight="1" x14ac:dyDescent="0.2">
      <c r="A56" s="123" t="s">
        <v>127</v>
      </c>
      <c r="B56" s="103" t="s">
        <v>117</v>
      </c>
      <c r="C56" s="103" t="s">
        <v>8</v>
      </c>
      <c r="D56" s="103" t="s">
        <v>58</v>
      </c>
      <c r="E56" s="120" t="s">
        <v>130</v>
      </c>
      <c r="F56" s="103" t="s">
        <v>79</v>
      </c>
      <c r="G56" s="103" t="s">
        <v>123</v>
      </c>
      <c r="H56" s="103" t="s">
        <v>109</v>
      </c>
      <c r="I56" s="103"/>
      <c r="J56" s="129">
        <f t="shared" si="7"/>
        <v>76.5</v>
      </c>
      <c r="K56" s="129">
        <f t="shared" si="7"/>
        <v>26.4</v>
      </c>
      <c r="L56" s="129">
        <f t="shared" si="7"/>
        <v>26.4</v>
      </c>
    </row>
    <row r="57" spans="1:12" ht="74.25" customHeight="1" x14ac:dyDescent="0.2">
      <c r="A57" s="99" t="s">
        <v>150</v>
      </c>
      <c r="B57" s="103" t="s">
        <v>117</v>
      </c>
      <c r="C57" s="103" t="s">
        <v>8</v>
      </c>
      <c r="D57" s="103" t="s">
        <v>58</v>
      </c>
      <c r="E57" s="120" t="s">
        <v>130</v>
      </c>
      <c r="F57" s="103" t="s">
        <v>79</v>
      </c>
      <c r="G57" s="103" t="s">
        <v>123</v>
      </c>
      <c r="H57" s="103" t="s">
        <v>109</v>
      </c>
      <c r="I57" s="100" t="s">
        <v>56</v>
      </c>
      <c r="J57" s="129">
        <v>76.5</v>
      </c>
      <c r="K57" s="129">
        <v>26.4</v>
      </c>
      <c r="L57" s="129">
        <v>26.4</v>
      </c>
    </row>
    <row r="58" spans="1:12" ht="74.25" customHeight="1" x14ac:dyDescent="0.2">
      <c r="A58" s="106" t="s">
        <v>131</v>
      </c>
      <c r="B58" s="103" t="s">
        <v>117</v>
      </c>
      <c r="C58" s="103" t="s">
        <v>8</v>
      </c>
      <c r="D58" s="103" t="s">
        <v>58</v>
      </c>
      <c r="E58" s="120" t="s">
        <v>132</v>
      </c>
      <c r="F58" s="103"/>
      <c r="G58" s="103"/>
      <c r="H58" s="103"/>
      <c r="I58" s="103"/>
      <c r="J58" s="129">
        <f t="shared" ref="J58:L62" si="8">J59</f>
        <v>126.5</v>
      </c>
      <c r="K58" s="129">
        <f t="shared" si="8"/>
        <v>134.69999999999999</v>
      </c>
      <c r="L58" s="129">
        <f t="shared" si="8"/>
        <v>65.2</v>
      </c>
    </row>
    <row r="59" spans="1:12" ht="74.25" customHeight="1" x14ac:dyDescent="0.2">
      <c r="A59" s="117" t="s">
        <v>76</v>
      </c>
      <c r="B59" s="103" t="s">
        <v>117</v>
      </c>
      <c r="C59" s="103" t="s">
        <v>8</v>
      </c>
      <c r="D59" s="103" t="s">
        <v>58</v>
      </c>
      <c r="E59" s="120" t="s">
        <v>132</v>
      </c>
      <c r="F59" s="103" t="s">
        <v>77</v>
      </c>
      <c r="G59" s="103"/>
      <c r="H59" s="103"/>
      <c r="I59" s="103"/>
      <c r="J59" s="129">
        <f t="shared" si="8"/>
        <v>126.5</v>
      </c>
      <c r="K59" s="129">
        <f t="shared" si="8"/>
        <v>134.69999999999999</v>
      </c>
      <c r="L59" s="129">
        <f t="shared" si="8"/>
        <v>65.2</v>
      </c>
    </row>
    <row r="60" spans="1:12" ht="74.25" customHeight="1" x14ac:dyDescent="0.2">
      <c r="A60" s="117" t="s">
        <v>113</v>
      </c>
      <c r="B60" s="103" t="s">
        <v>117</v>
      </c>
      <c r="C60" s="103" t="s">
        <v>8</v>
      </c>
      <c r="D60" s="103" t="s">
        <v>58</v>
      </c>
      <c r="E60" s="120" t="s">
        <v>132</v>
      </c>
      <c r="F60" s="103" t="s">
        <v>79</v>
      </c>
      <c r="G60" s="103"/>
      <c r="H60" s="103"/>
      <c r="I60" s="103"/>
      <c r="J60" s="129">
        <f t="shared" si="8"/>
        <v>126.5</v>
      </c>
      <c r="K60" s="129">
        <f t="shared" si="8"/>
        <v>134.69999999999999</v>
      </c>
      <c r="L60" s="129">
        <f t="shared" si="8"/>
        <v>65.2</v>
      </c>
    </row>
    <row r="61" spans="1:12" ht="74.25" customHeight="1" x14ac:dyDescent="0.2">
      <c r="A61" s="122" t="s">
        <v>122</v>
      </c>
      <c r="B61" s="103" t="s">
        <v>117</v>
      </c>
      <c r="C61" s="103" t="s">
        <v>8</v>
      </c>
      <c r="D61" s="103" t="s">
        <v>58</v>
      </c>
      <c r="E61" s="120" t="s">
        <v>132</v>
      </c>
      <c r="F61" s="103" t="s">
        <v>79</v>
      </c>
      <c r="G61" s="103" t="s">
        <v>123</v>
      </c>
      <c r="H61" s="103"/>
      <c r="I61" s="103"/>
      <c r="J61" s="129">
        <f t="shared" si="8"/>
        <v>126.5</v>
      </c>
      <c r="K61" s="129">
        <f t="shared" si="8"/>
        <v>134.69999999999999</v>
      </c>
      <c r="L61" s="129">
        <f t="shared" si="8"/>
        <v>65.2</v>
      </c>
    </row>
    <row r="62" spans="1:12" ht="74.25" customHeight="1" x14ac:dyDescent="0.2">
      <c r="A62" s="123" t="s">
        <v>127</v>
      </c>
      <c r="B62" s="103" t="s">
        <v>117</v>
      </c>
      <c r="C62" s="103" t="s">
        <v>8</v>
      </c>
      <c r="D62" s="103" t="s">
        <v>58</v>
      </c>
      <c r="E62" s="120" t="s">
        <v>132</v>
      </c>
      <c r="F62" s="103" t="s">
        <v>79</v>
      </c>
      <c r="G62" s="103" t="s">
        <v>123</v>
      </c>
      <c r="H62" s="103" t="s">
        <v>109</v>
      </c>
      <c r="I62" s="103"/>
      <c r="J62" s="129">
        <f t="shared" si="8"/>
        <v>126.5</v>
      </c>
      <c r="K62" s="129">
        <f t="shared" si="8"/>
        <v>134.69999999999999</v>
      </c>
      <c r="L62" s="129">
        <f t="shared" si="8"/>
        <v>65.2</v>
      </c>
    </row>
    <row r="63" spans="1:12" ht="74.25" customHeight="1" x14ac:dyDescent="0.2">
      <c r="A63" s="99" t="s">
        <v>150</v>
      </c>
      <c r="B63" s="103" t="s">
        <v>117</v>
      </c>
      <c r="C63" s="103" t="s">
        <v>8</v>
      </c>
      <c r="D63" s="103" t="s">
        <v>58</v>
      </c>
      <c r="E63" s="120" t="s">
        <v>132</v>
      </c>
      <c r="F63" s="103" t="s">
        <v>79</v>
      </c>
      <c r="G63" s="103" t="s">
        <v>123</v>
      </c>
      <c r="H63" s="103" t="s">
        <v>109</v>
      </c>
      <c r="I63" s="100" t="s">
        <v>56</v>
      </c>
      <c r="J63" s="129">
        <v>126.5</v>
      </c>
      <c r="K63" s="129">
        <v>134.69999999999999</v>
      </c>
      <c r="L63" s="129">
        <v>65.2</v>
      </c>
    </row>
    <row r="64" spans="1:12" ht="223.5" customHeight="1" x14ac:dyDescent="0.2">
      <c r="A64" s="130" t="s">
        <v>119</v>
      </c>
      <c r="B64" s="103" t="s">
        <v>117</v>
      </c>
      <c r="C64" s="103" t="s">
        <v>8</v>
      </c>
      <c r="D64" s="103" t="s">
        <v>60</v>
      </c>
      <c r="E64" s="120"/>
      <c r="F64" s="103"/>
      <c r="G64" s="103"/>
      <c r="H64" s="103"/>
      <c r="I64" s="103"/>
      <c r="J64" s="129">
        <f t="shared" ref="J64:L69" si="9">J65</f>
        <v>70</v>
      </c>
      <c r="K64" s="129">
        <f t="shared" si="9"/>
        <v>70</v>
      </c>
      <c r="L64" s="129">
        <f t="shared" si="9"/>
        <v>70</v>
      </c>
    </row>
    <row r="65" spans="1:12" ht="263.25" customHeight="1" x14ac:dyDescent="0.2">
      <c r="A65" s="130" t="s">
        <v>120</v>
      </c>
      <c r="B65" s="103" t="s">
        <v>117</v>
      </c>
      <c r="C65" s="103" t="s">
        <v>8</v>
      </c>
      <c r="D65" s="103" t="s">
        <v>60</v>
      </c>
      <c r="E65" s="120" t="s">
        <v>121</v>
      </c>
      <c r="F65" s="103"/>
      <c r="G65" s="103"/>
      <c r="H65" s="103"/>
      <c r="I65" s="103"/>
      <c r="J65" s="129">
        <f t="shared" si="9"/>
        <v>70</v>
      </c>
      <c r="K65" s="129">
        <f t="shared" si="9"/>
        <v>70</v>
      </c>
      <c r="L65" s="129">
        <f t="shared" si="9"/>
        <v>70</v>
      </c>
    </row>
    <row r="66" spans="1:12" ht="74.25" customHeight="1" x14ac:dyDescent="0.2">
      <c r="A66" s="117" t="s">
        <v>76</v>
      </c>
      <c r="B66" s="103" t="s">
        <v>117</v>
      </c>
      <c r="C66" s="103" t="s">
        <v>8</v>
      </c>
      <c r="D66" s="103" t="s">
        <v>60</v>
      </c>
      <c r="E66" s="120" t="s">
        <v>121</v>
      </c>
      <c r="F66" s="103" t="s">
        <v>77</v>
      </c>
      <c r="G66" s="103"/>
      <c r="H66" s="103"/>
      <c r="I66" s="103"/>
      <c r="J66" s="129">
        <f t="shared" si="9"/>
        <v>70</v>
      </c>
      <c r="K66" s="129">
        <f t="shared" si="9"/>
        <v>70</v>
      </c>
      <c r="L66" s="129">
        <f t="shared" si="9"/>
        <v>70</v>
      </c>
    </row>
    <row r="67" spans="1:12" ht="74.25" customHeight="1" x14ac:dyDescent="0.2">
      <c r="A67" s="117" t="s">
        <v>113</v>
      </c>
      <c r="B67" s="103" t="s">
        <v>117</v>
      </c>
      <c r="C67" s="103" t="s">
        <v>8</v>
      </c>
      <c r="D67" s="103" t="s">
        <v>60</v>
      </c>
      <c r="E67" s="120" t="s">
        <v>121</v>
      </c>
      <c r="F67" s="103" t="s">
        <v>79</v>
      </c>
      <c r="G67" s="103"/>
      <c r="H67" s="103"/>
      <c r="I67" s="103"/>
      <c r="J67" s="129">
        <f t="shared" si="9"/>
        <v>70</v>
      </c>
      <c r="K67" s="129">
        <f t="shared" si="9"/>
        <v>70</v>
      </c>
      <c r="L67" s="129">
        <f t="shared" si="9"/>
        <v>70</v>
      </c>
    </row>
    <row r="68" spans="1:12" ht="74.25" customHeight="1" x14ac:dyDescent="0.2">
      <c r="A68" s="117" t="s">
        <v>114</v>
      </c>
      <c r="B68" s="103" t="s">
        <v>117</v>
      </c>
      <c r="C68" s="103" t="s">
        <v>8</v>
      </c>
      <c r="D68" s="103" t="s">
        <v>60</v>
      </c>
      <c r="E68" s="120" t="s">
        <v>121</v>
      </c>
      <c r="F68" s="103" t="s">
        <v>79</v>
      </c>
      <c r="G68" s="103" t="s">
        <v>70</v>
      </c>
      <c r="H68" s="103"/>
      <c r="I68" s="103"/>
      <c r="J68" s="129">
        <f t="shared" si="9"/>
        <v>70</v>
      </c>
      <c r="K68" s="129">
        <f t="shared" si="9"/>
        <v>70</v>
      </c>
      <c r="L68" s="129">
        <f t="shared" si="9"/>
        <v>70</v>
      </c>
    </row>
    <row r="69" spans="1:12" ht="74.25" customHeight="1" x14ac:dyDescent="0.2">
      <c r="A69" s="116" t="s">
        <v>115</v>
      </c>
      <c r="B69" s="103" t="s">
        <v>117</v>
      </c>
      <c r="C69" s="103" t="s">
        <v>8</v>
      </c>
      <c r="D69" s="103" t="s">
        <v>60</v>
      </c>
      <c r="E69" s="120" t="s">
        <v>121</v>
      </c>
      <c r="F69" s="103" t="s">
        <v>79</v>
      </c>
      <c r="G69" s="103" t="s">
        <v>70</v>
      </c>
      <c r="H69" s="103" t="s">
        <v>116</v>
      </c>
      <c r="I69" s="103"/>
      <c r="J69" s="129">
        <f t="shared" si="9"/>
        <v>70</v>
      </c>
      <c r="K69" s="129">
        <f t="shared" si="9"/>
        <v>70</v>
      </c>
      <c r="L69" s="129">
        <f t="shared" si="9"/>
        <v>70</v>
      </c>
    </row>
    <row r="70" spans="1:12" ht="74.25" customHeight="1" x14ac:dyDescent="0.2">
      <c r="A70" s="99" t="s">
        <v>150</v>
      </c>
      <c r="B70" s="103" t="s">
        <v>117</v>
      </c>
      <c r="C70" s="103" t="s">
        <v>8</v>
      </c>
      <c r="D70" s="103" t="s">
        <v>60</v>
      </c>
      <c r="E70" s="120" t="s">
        <v>121</v>
      </c>
      <c r="F70" s="103" t="s">
        <v>79</v>
      </c>
      <c r="G70" s="103" t="s">
        <v>70</v>
      </c>
      <c r="H70" s="103" t="s">
        <v>116</v>
      </c>
      <c r="I70" s="100" t="s">
        <v>56</v>
      </c>
      <c r="J70" s="129">
        <v>70</v>
      </c>
      <c r="K70" s="129">
        <v>70</v>
      </c>
      <c r="L70" s="129">
        <v>70</v>
      </c>
    </row>
    <row r="71" spans="1:12" ht="74.25" customHeight="1" x14ac:dyDescent="0.2">
      <c r="A71" s="99" t="s">
        <v>93</v>
      </c>
      <c r="B71" s="103" t="s">
        <v>85</v>
      </c>
      <c r="C71" s="103"/>
      <c r="D71" s="103"/>
      <c r="E71" s="120"/>
      <c r="F71" s="103"/>
      <c r="G71" s="103"/>
      <c r="H71" s="103"/>
      <c r="I71" s="103"/>
      <c r="J71" s="129">
        <f>J72</f>
        <v>341.3</v>
      </c>
      <c r="K71" s="129">
        <f>K72</f>
        <v>363.4</v>
      </c>
      <c r="L71" s="129">
        <f>L72</f>
        <v>379.9</v>
      </c>
    </row>
    <row r="72" spans="1:12" ht="74.25" customHeight="1" x14ac:dyDescent="0.2">
      <c r="A72" s="99" t="s">
        <v>86</v>
      </c>
      <c r="B72" s="103" t="s">
        <v>85</v>
      </c>
      <c r="C72" s="103" t="s">
        <v>8</v>
      </c>
      <c r="D72" s="103" t="s">
        <v>87</v>
      </c>
      <c r="E72" s="120"/>
      <c r="F72" s="103"/>
      <c r="G72" s="103"/>
      <c r="H72" s="103"/>
      <c r="I72" s="103"/>
      <c r="J72" s="129">
        <f>J73+J85+J97+J103+J109+J120+J79</f>
        <v>341.3</v>
      </c>
      <c r="K72" s="129">
        <f>K73+K85+K97+K103+K109+K120</f>
        <v>363.4</v>
      </c>
      <c r="L72" s="129">
        <f>L73+L85+L97+L103+L109+L120</f>
        <v>379.9</v>
      </c>
    </row>
    <row r="73" spans="1:12" ht="74.25" customHeight="1" x14ac:dyDescent="0.2">
      <c r="A73" s="116" t="s">
        <v>137</v>
      </c>
      <c r="B73" s="103" t="s">
        <v>85</v>
      </c>
      <c r="C73" s="103" t="s">
        <v>8</v>
      </c>
      <c r="D73" s="103" t="s">
        <v>87</v>
      </c>
      <c r="E73" s="103" t="s">
        <v>138</v>
      </c>
      <c r="F73" s="103" t="s">
        <v>0</v>
      </c>
      <c r="G73" s="103"/>
      <c r="H73" s="103"/>
      <c r="I73" s="103"/>
      <c r="J73" s="129">
        <f t="shared" ref="J73:L77" si="10">J74</f>
        <v>178.6</v>
      </c>
      <c r="K73" s="129">
        <f t="shared" si="10"/>
        <v>185.8</v>
      </c>
      <c r="L73" s="129">
        <f t="shared" si="10"/>
        <v>196</v>
      </c>
    </row>
    <row r="74" spans="1:12" ht="74.25" customHeight="1" x14ac:dyDescent="0.2">
      <c r="A74" s="116" t="s">
        <v>139</v>
      </c>
      <c r="B74" s="103" t="s">
        <v>85</v>
      </c>
      <c r="C74" s="103" t="s">
        <v>8</v>
      </c>
      <c r="D74" s="103" t="s">
        <v>87</v>
      </c>
      <c r="E74" s="103" t="s">
        <v>138</v>
      </c>
      <c r="F74" s="103" t="s">
        <v>140</v>
      </c>
      <c r="G74" s="103"/>
      <c r="H74" s="103"/>
      <c r="I74" s="103"/>
      <c r="J74" s="129">
        <f t="shared" si="10"/>
        <v>178.6</v>
      </c>
      <c r="K74" s="129">
        <f t="shared" si="10"/>
        <v>185.8</v>
      </c>
      <c r="L74" s="129">
        <f t="shared" si="10"/>
        <v>196</v>
      </c>
    </row>
    <row r="75" spans="1:12" ht="74.25" customHeight="1" x14ac:dyDescent="0.2">
      <c r="A75" s="116" t="s">
        <v>141</v>
      </c>
      <c r="B75" s="103" t="s">
        <v>85</v>
      </c>
      <c r="C75" s="103" t="s">
        <v>8</v>
      </c>
      <c r="D75" s="103" t="s">
        <v>87</v>
      </c>
      <c r="E75" s="103" t="s">
        <v>138</v>
      </c>
      <c r="F75" s="103" t="s">
        <v>142</v>
      </c>
      <c r="G75" s="103"/>
      <c r="H75" s="103"/>
      <c r="I75" s="103"/>
      <c r="J75" s="129">
        <f t="shared" si="10"/>
        <v>178.6</v>
      </c>
      <c r="K75" s="129">
        <f t="shared" si="10"/>
        <v>185.8</v>
      </c>
      <c r="L75" s="129">
        <f t="shared" si="10"/>
        <v>196</v>
      </c>
    </row>
    <row r="76" spans="1:12" ht="74.25" customHeight="1" x14ac:dyDescent="0.2">
      <c r="A76" s="99" t="s">
        <v>135</v>
      </c>
      <c r="B76" s="103" t="s">
        <v>85</v>
      </c>
      <c r="C76" s="103" t="s">
        <v>8</v>
      </c>
      <c r="D76" s="103" t="s">
        <v>87</v>
      </c>
      <c r="E76" s="103" t="s">
        <v>138</v>
      </c>
      <c r="F76" s="103" t="s">
        <v>142</v>
      </c>
      <c r="G76" s="103" t="s">
        <v>17</v>
      </c>
      <c r="H76" s="103"/>
      <c r="I76" s="103"/>
      <c r="J76" s="129">
        <f t="shared" si="10"/>
        <v>178.6</v>
      </c>
      <c r="K76" s="129">
        <f t="shared" si="10"/>
        <v>185.8</v>
      </c>
      <c r="L76" s="129">
        <f t="shared" si="10"/>
        <v>196</v>
      </c>
    </row>
    <row r="77" spans="1:12" ht="74.25" customHeight="1" x14ac:dyDescent="0.2">
      <c r="A77" s="99" t="s">
        <v>136</v>
      </c>
      <c r="B77" s="103" t="s">
        <v>85</v>
      </c>
      <c r="C77" s="103" t="s">
        <v>8</v>
      </c>
      <c r="D77" s="103" t="s">
        <v>87</v>
      </c>
      <c r="E77" s="103" t="s">
        <v>138</v>
      </c>
      <c r="F77" s="103" t="s">
        <v>142</v>
      </c>
      <c r="G77" s="103" t="s">
        <v>17</v>
      </c>
      <c r="H77" s="103" t="s">
        <v>58</v>
      </c>
      <c r="I77" s="103"/>
      <c r="J77" s="129">
        <f t="shared" si="10"/>
        <v>178.6</v>
      </c>
      <c r="K77" s="129">
        <f t="shared" si="10"/>
        <v>185.8</v>
      </c>
      <c r="L77" s="129">
        <f t="shared" si="10"/>
        <v>196</v>
      </c>
    </row>
    <row r="78" spans="1:12" ht="74.25" customHeight="1" x14ac:dyDescent="0.2">
      <c r="A78" s="99" t="s">
        <v>150</v>
      </c>
      <c r="B78" s="103" t="s">
        <v>85</v>
      </c>
      <c r="C78" s="103" t="s">
        <v>8</v>
      </c>
      <c r="D78" s="103" t="s">
        <v>87</v>
      </c>
      <c r="E78" s="103" t="s">
        <v>138</v>
      </c>
      <c r="F78" s="103" t="s">
        <v>142</v>
      </c>
      <c r="G78" s="103" t="s">
        <v>17</v>
      </c>
      <c r="H78" s="103" t="s">
        <v>58</v>
      </c>
      <c r="I78" s="100" t="s">
        <v>56</v>
      </c>
      <c r="J78" s="129">
        <v>178.6</v>
      </c>
      <c r="K78" s="129">
        <v>185.8</v>
      </c>
      <c r="L78" s="129">
        <v>196</v>
      </c>
    </row>
    <row r="79" spans="1:12" ht="74.25" hidden="1" customHeight="1" x14ac:dyDescent="0.2">
      <c r="A79" s="113" t="s">
        <v>102</v>
      </c>
      <c r="B79" s="120" t="s">
        <v>85</v>
      </c>
      <c r="C79" s="120" t="s">
        <v>8</v>
      </c>
      <c r="D79" s="120" t="s">
        <v>87</v>
      </c>
      <c r="E79" s="120" t="s">
        <v>103</v>
      </c>
      <c r="F79" s="120"/>
      <c r="G79" s="120"/>
      <c r="H79" s="120"/>
      <c r="I79" s="120"/>
      <c r="J79" s="129">
        <f>R77</f>
        <v>0</v>
      </c>
      <c r="K79" s="129"/>
      <c r="L79" s="129"/>
    </row>
    <row r="80" spans="1:12" ht="74.25" hidden="1" customHeight="1" x14ac:dyDescent="0.2">
      <c r="A80" s="113" t="s">
        <v>104</v>
      </c>
      <c r="B80" s="120" t="s">
        <v>85</v>
      </c>
      <c r="C80" s="120" t="s">
        <v>8</v>
      </c>
      <c r="D80" s="120" t="s">
        <v>87</v>
      </c>
      <c r="E80" s="120" t="s">
        <v>103</v>
      </c>
      <c r="F80" s="120" t="s">
        <v>81</v>
      </c>
      <c r="G80" s="120"/>
      <c r="H80" s="120"/>
      <c r="I80" s="120"/>
      <c r="J80" s="129">
        <f>J81</f>
        <v>0</v>
      </c>
      <c r="K80" s="129"/>
      <c r="L80" s="129"/>
    </row>
    <row r="81" spans="1:12" ht="74.25" hidden="1" customHeight="1" x14ac:dyDescent="0.2">
      <c r="A81" s="113" t="s">
        <v>105</v>
      </c>
      <c r="B81" s="120" t="s">
        <v>85</v>
      </c>
      <c r="C81" s="120" t="s">
        <v>8</v>
      </c>
      <c r="D81" s="120" t="s">
        <v>87</v>
      </c>
      <c r="E81" s="120" t="s">
        <v>103</v>
      </c>
      <c r="F81" s="120" t="s">
        <v>106</v>
      </c>
      <c r="G81" s="120"/>
      <c r="H81" s="120"/>
      <c r="I81" s="120"/>
      <c r="J81" s="129">
        <f>J82</f>
        <v>0</v>
      </c>
      <c r="K81" s="129"/>
      <c r="L81" s="129"/>
    </row>
    <row r="82" spans="1:12" ht="74.25" hidden="1" customHeight="1" x14ac:dyDescent="0.2">
      <c r="A82" s="113" t="s">
        <v>57</v>
      </c>
      <c r="B82" s="120" t="s">
        <v>85</v>
      </c>
      <c r="C82" s="120" t="s">
        <v>8</v>
      </c>
      <c r="D82" s="120" t="s">
        <v>87</v>
      </c>
      <c r="E82" s="120" t="s">
        <v>103</v>
      </c>
      <c r="F82" s="120" t="s">
        <v>106</v>
      </c>
      <c r="G82" s="120" t="s">
        <v>58</v>
      </c>
      <c r="H82" s="120"/>
      <c r="I82" s="120"/>
      <c r="J82" s="129">
        <f>J83</f>
        <v>0</v>
      </c>
      <c r="K82" s="129"/>
      <c r="L82" s="129"/>
    </row>
    <row r="83" spans="1:12" ht="74.25" hidden="1" customHeight="1" x14ac:dyDescent="0.2">
      <c r="A83" s="113" t="s">
        <v>98</v>
      </c>
      <c r="B83" s="120" t="s">
        <v>85</v>
      </c>
      <c r="C83" s="120" t="s">
        <v>8</v>
      </c>
      <c r="D83" s="120" t="s">
        <v>87</v>
      </c>
      <c r="E83" s="120" t="s">
        <v>103</v>
      </c>
      <c r="F83" s="120" t="s">
        <v>106</v>
      </c>
      <c r="G83" s="120" t="s">
        <v>58</v>
      </c>
      <c r="H83" s="120" t="s">
        <v>99</v>
      </c>
      <c r="I83" s="120"/>
      <c r="J83" s="129">
        <f>J84</f>
        <v>0</v>
      </c>
      <c r="K83" s="129"/>
      <c r="L83" s="129"/>
    </row>
    <row r="84" spans="1:12" ht="74.25" hidden="1" customHeight="1" x14ac:dyDescent="0.2">
      <c r="A84" s="113" t="s">
        <v>150</v>
      </c>
      <c r="B84" s="120" t="s">
        <v>85</v>
      </c>
      <c r="C84" s="120" t="s">
        <v>8</v>
      </c>
      <c r="D84" s="120" t="s">
        <v>87</v>
      </c>
      <c r="E84" s="120" t="s">
        <v>103</v>
      </c>
      <c r="F84" s="120" t="s">
        <v>106</v>
      </c>
      <c r="G84" s="120" t="s">
        <v>58</v>
      </c>
      <c r="H84" s="120" t="s">
        <v>99</v>
      </c>
      <c r="I84" s="120" t="s">
        <v>56</v>
      </c>
      <c r="J84" s="129">
        <v>0</v>
      </c>
      <c r="K84" s="129"/>
      <c r="L84" s="129"/>
    </row>
    <row r="85" spans="1:12" ht="74.25" customHeight="1" x14ac:dyDescent="0.2">
      <c r="A85" s="99" t="s">
        <v>95</v>
      </c>
      <c r="B85" s="103" t="s">
        <v>85</v>
      </c>
      <c r="C85" s="103" t="s">
        <v>8</v>
      </c>
      <c r="D85" s="103" t="s">
        <v>87</v>
      </c>
      <c r="E85" s="120" t="s">
        <v>96</v>
      </c>
      <c r="F85" s="103"/>
      <c r="G85" s="103"/>
      <c r="H85" s="103"/>
      <c r="I85" s="103"/>
      <c r="J85" s="129">
        <f t="shared" ref="J85:L89" si="11">J86</f>
        <v>0.5</v>
      </c>
      <c r="K85" s="129">
        <f t="shared" si="11"/>
        <v>0.5</v>
      </c>
      <c r="L85" s="129">
        <f t="shared" si="11"/>
        <v>0.5</v>
      </c>
    </row>
    <row r="86" spans="1:12" ht="74.25" customHeight="1" x14ac:dyDescent="0.2">
      <c r="A86" s="99" t="s">
        <v>80</v>
      </c>
      <c r="B86" s="103" t="s">
        <v>85</v>
      </c>
      <c r="C86" s="103" t="s">
        <v>8</v>
      </c>
      <c r="D86" s="103" t="s">
        <v>87</v>
      </c>
      <c r="E86" s="120" t="s">
        <v>96</v>
      </c>
      <c r="F86" s="103" t="s">
        <v>81</v>
      </c>
      <c r="G86" s="103"/>
      <c r="H86" s="103"/>
      <c r="I86" s="103"/>
      <c r="J86" s="129">
        <f t="shared" si="11"/>
        <v>0.5</v>
      </c>
      <c r="K86" s="129">
        <f t="shared" si="11"/>
        <v>0.5</v>
      </c>
      <c r="L86" s="129">
        <f t="shared" si="11"/>
        <v>0.5</v>
      </c>
    </row>
    <row r="87" spans="1:12" ht="74.25" customHeight="1" x14ac:dyDescent="0.2">
      <c r="A87" s="116" t="s">
        <v>97</v>
      </c>
      <c r="B87" s="103" t="s">
        <v>85</v>
      </c>
      <c r="C87" s="103" t="s">
        <v>8</v>
      </c>
      <c r="D87" s="103" t="s">
        <v>87</v>
      </c>
      <c r="E87" s="120" t="s">
        <v>96</v>
      </c>
      <c r="F87" s="103" t="s">
        <v>149</v>
      </c>
      <c r="G87" s="103"/>
      <c r="H87" s="103"/>
      <c r="I87" s="103"/>
      <c r="J87" s="129">
        <f t="shared" si="11"/>
        <v>0.5</v>
      </c>
      <c r="K87" s="129">
        <f t="shared" si="11"/>
        <v>0.5</v>
      </c>
      <c r="L87" s="129">
        <f t="shared" si="11"/>
        <v>0.5</v>
      </c>
    </row>
    <row r="88" spans="1:12" ht="74.25" customHeight="1" x14ac:dyDescent="0.2">
      <c r="A88" s="99" t="s">
        <v>57</v>
      </c>
      <c r="B88" s="103" t="s">
        <v>85</v>
      </c>
      <c r="C88" s="103" t="s">
        <v>8</v>
      </c>
      <c r="D88" s="103" t="s">
        <v>87</v>
      </c>
      <c r="E88" s="120" t="s">
        <v>96</v>
      </c>
      <c r="F88" s="103" t="s">
        <v>149</v>
      </c>
      <c r="G88" s="103" t="s">
        <v>58</v>
      </c>
      <c r="H88" s="103"/>
      <c r="I88" s="103"/>
      <c r="J88" s="129">
        <f t="shared" si="11"/>
        <v>0.5</v>
      </c>
      <c r="K88" s="129">
        <f t="shared" si="11"/>
        <v>0.5</v>
      </c>
      <c r="L88" s="129">
        <f t="shared" si="11"/>
        <v>0.5</v>
      </c>
    </row>
    <row r="89" spans="1:12" ht="74.25" customHeight="1" x14ac:dyDescent="0.2">
      <c r="A89" s="99" t="s">
        <v>92</v>
      </c>
      <c r="B89" s="103" t="s">
        <v>85</v>
      </c>
      <c r="C89" s="103" t="s">
        <v>8</v>
      </c>
      <c r="D89" s="103" t="s">
        <v>87</v>
      </c>
      <c r="E89" s="120" t="s">
        <v>96</v>
      </c>
      <c r="F89" s="103" t="s">
        <v>149</v>
      </c>
      <c r="G89" s="103" t="s">
        <v>58</v>
      </c>
      <c r="H89" s="103" t="s">
        <v>18</v>
      </c>
      <c r="I89" s="103"/>
      <c r="J89" s="129">
        <f t="shared" si="11"/>
        <v>0.5</v>
      </c>
      <c r="K89" s="129">
        <f t="shared" si="11"/>
        <v>0.5</v>
      </c>
      <c r="L89" s="129">
        <f t="shared" si="11"/>
        <v>0.5</v>
      </c>
    </row>
    <row r="90" spans="1:12" ht="74.25" customHeight="1" x14ac:dyDescent="0.2">
      <c r="A90" s="99" t="s">
        <v>150</v>
      </c>
      <c r="B90" s="103" t="s">
        <v>85</v>
      </c>
      <c r="C90" s="103" t="s">
        <v>8</v>
      </c>
      <c r="D90" s="103" t="s">
        <v>87</v>
      </c>
      <c r="E90" s="120" t="s">
        <v>96</v>
      </c>
      <c r="F90" s="103" t="s">
        <v>149</v>
      </c>
      <c r="G90" s="103" t="s">
        <v>58</v>
      </c>
      <c r="H90" s="103" t="s">
        <v>18</v>
      </c>
      <c r="I90" s="100" t="s">
        <v>56</v>
      </c>
      <c r="J90" s="129">
        <v>0.5</v>
      </c>
      <c r="K90" s="129">
        <v>0.5</v>
      </c>
      <c r="L90" s="129">
        <v>0.5</v>
      </c>
    </row>
    <row r="91" spans="1:12" ht="74.25" customHeight="1" x14ac:dyDescent="0.2">
      <c r="A91" s="123" t="s">
        <v>143</v>
      </c>
      <c r="B91" s="103" t="s">
        <v>85</v>
      </c>
      <c r="C91" s="103" t="s">
        <v>8</v>
      </c>
      <c r="D91" s="103" t="s">
        <v>87</v>
      </c>
      <c r="E91" s="120" t="s">
        <v>146</v>
      </c>
      <c r="F91" s="103"/>
      <c r="G91" s="103"/>
      <c r="H91" s="103"/>
      <c r="I91" s="103"/>
      <c r="J91" s="129"/>
      <c r="K91" s="129">
        <f t="shared" ref="K91:L95" si="12">K92</f>
        <v>24.5</v>
      </c>
      <c r="L91" s="129">
        <f t="shared" si="12"/>
        <v>50</v>
      </c>
    </row>
    <row r="92" spans="1:12" ht="74.25" customHeight="1" x14ac:dyDescent="0.2">
      <c r="A92" s="123" t="s">
        <v>147</v>
      </c>
      <c r="B92" s="103" t="s">
        <v>85</v>
      </c>
      <c r="C92" s="103" t="s">
        <v>8</v>
      </c>
      <c r="D92" s="103" t="s">
        <v>87</v>
      </c>
      <c r="E92" s="120" t="s">
        <v>146</v>
      </c>
      <c r="F92" s="103" t="s">
        <v>81</v>
      </c>
      <c r="G92" s="103"/>
      <c r="H92" s="103"/>
      <c r="I92" s="103"/>
      <c r="J92" s="129"/>
      <c r="K92" s="129">
        <f t="shared" si="12"/>
        <v>24.5</v>
      </c>
      <c r="L92" s="129">
        <f t="shared" si="12"/>
        <v>50</v>
      </c>
    </row>
    <row r="93" spans="1:12" ht="74.25" customHeight="1" x14ac:dyDescent="0.2">
      <c r="A93" s="122" t="s">
        <v>148</v>
      </c>
      <c r="B93" s="103" t="s">
        <v>85</v>
      </c>
      <c r="C93" s="103" t="s">
        <v>8</v>
      </c>
      <c r="D93" s="103" t="s">
        <v>87</v>
      </c>
      <c r="E93" s="120" t="s">
        <v>146</v>
      </c>
      <c r="F93" s="103" t="s">
        <v>149</v>
      </c>
      <c r="G93" s="103"/>
      <c r="H93" s="103"/>
      <c r="I93" s="103"/>
      <c r="J93" s="129"/>
      <c r="K93" s="129">
        <f t="shared" si="12"/>
        <v>24.5</v>
      </c>
      <c r="L93" s="129">
        <f t="shared" si="12"/>
        <v>50</v>
      </c>
    </row>
    <row r="94" spans="1:12" ht="74.25" customHeight="1" x14ac:dyDescent="0.2">
      <c r="A94" s="123" t="s">
        <v>143</v>
      </c>
      <c r="B94" s="103" t="s">
        <v>85</v>
      </c>
      <c r="C94" s="103" t="s">
        <v>8</v>
      </c>
      <c r="D94" s="103" t="s">
        <v>87</v>
      </c>
      <c r="E94" s="120" t="s">
        <v>146</v>
      </c>
      <c r="F94" s="103" t="s">
        <v>149</v>
      </c>
      <c r="G94" s="103" t="s">
        <v>144</v>
      </c>
      <c r="H94" s="103"/>
      <c r="I94" s="103"/>
      <c r="J94" s="129"/>
      <c r="K94" s="129">
        <f t="shared" si="12"/>
        <v>24.5</v>
      </c>
      <c r="L94" s="129">
        <f t="shared" si="12"/>
        <v>50</v>
      </c>
    </row>
    <row r="95" spans="1:12" ht="74.25" customHeight="1" x14ac:dyDescent="0.2">
      <c r="A95" s="123" t="s">
        <v>143</v>
      </c>
      <c r="B95" s="103" t="s">
        <v>85</v>
      </c>
      <c r="C95" s="103" t="s">
        <v>8</v>
      </c>
      <c r="D95" s="103" t="s">
        <v>87</v>
      </c>
      <c r="E95" s="120" t="s">
        <v>146</v>
      </c>
      <c r="F95" s="103" t="s">
        <v>149</v>
      </c>
      <c r="G95" s="103" t="s">
        <v>144</v>
      </c>
      <c r="H95" s="103" t="s">
        <v>144</v>
      </c>
      <c r="I95" s="103"/>
      <c r="J95" s="129"/>
      <c r="K95" s="129">
        <f t="shared" si="12"/>
        <v>24.5</v>
      </c>
      <c r="L95" s="129">
        <f t="shared" si="12"/>
        <v>50</v>
      </c>
    </row>
    <row r="96" spans="1:12" ht="74.25" customHeight="1" x14ac:dyDescent="0.2">
      <c r="A96" s="99" t="s">
        <v>150</v>
      </c>
      <c r="B96" s="103" t="s">
        <v>85</v>
      </c>
      <c r="C96" s="103" t="s">
        <v>8</v>
      </c>
      <c r="D96" s="103" t="s">
        <v>87</v>
      </c>
      <c r="E96" s="120" t="s">
        <v>146</v>
      </c>
      <c r="F96" s="103" t="s">
        <v>149</v>
      </c>
      <c r="G96" s="103" t="s">
        <v>144</v>
      </c>
      <c r="H96" s="103" t="s">
        <v>144</v>
      </c>
      <c r="I96" s="100" t="s">
        <v>56</v>
      </c>
      <c r="J96" s="129"/>
      <c r="K96" s="129">
        <v>24.5</v>
      </c>
      <c r="L96" s="129">
        <v>50</v>
      </c>
    </row>
    <row r="97" spans="1:12" ht="121.5" customHeight="1" x14ac:dyDescent="0.2">
      <c r="A97" s="120" t="s">
        <v>125</v>
      </c>
      <c r="B97" s="104" t="s">
        <v>85</v>
      </c>
      <c r="C97" s="101" t="s">
        <v>8</v>
      </c>
      <c r="D97" s="104" t="s">
        <v>87</v>
      </c>
      <c r="E97" s="125" t="s">
        <v>126</v>
      </c>
      <c r="F97" s="103"/>
      <c r="G97" s="103"/>
      <c r="H97" s="103"/>
      <c r="I97" s="103"/>
      <c r="J97" s="129">
        <f t="shared" ref="J97:L101" si="13">J98</f>
        <v>2</v>
      </c>
      <c r="K97" s="129">
        <f t="shared" si="13"/>
        <v>2</v>
      </c>
      <c r="L97" s="129">
        <f t="shared" si="13"/>
        <v>2</v>
      </c>
    </row>
    <row r="98" spans="1:12" ht="74.25" customHeight="1" x14ac:dyDescent="0.2">
      <c r="A98" s="117" t="s">
        <v>76</v>
      </c>
      <c r="B98" s="104" t="s">
        <v>85</v>
      </c>
      <c r="C98" s="101" t="s">
        <v>8</v>
      </c>
      <c r="D98" s="104" t="s">
        <v>87</v>
      </c>
      <c r="E98" s="125" t="s">
        <v>126</v>
      </c>
      <c r="F98" s="103" t="s">
        <v>77</v>
      </c>
      <c r="G98" s="103"/>
      <c r="H98" s="103"/>
      <c r="I98" s="103"/>
      <c r="J98" s="129">
        <f t="shared" si="13"/>
        <v>2</v>
      </c>
      <c r="K98" s="129">
        <f t="shared" si="13"/>
        <v>2</v>
      </c>
      <c r="L98" s="129">
        <f t="shared" si="13"/>
        <v>2</v>
      </c>
    </row>
    <row r="99" spans="1:12" ht="74.25" customHeight="1" x14ac:dyDescent="0.2">
      <c r="A99" s="117" t="s">
        <v>113</v>
      </c>
      <c r="B99" s="104" t="s">
        <v>85</v>
      </c>
      <c r="C99" s="101" t="s">
        <v>8</v>
      </c>
      <c r="D99" s="104" t="s">
        <v>87</v>
      </c>
      <c r="E99" s="125" t="s">
        <v>126</v>
      </c>
      <c r="F99" s="103" t="s">
        <v>79</v>
      </c>
      <c r="G99" s="103"/>
      <c r="H99" s="103"/>
      <c r="I99" s="103"/>
      <c r="J99" s="129">
        <f t="shared" si="13"/>
        <v>2</v>
      </c>
      <c r="K99" s="129">
        <f t="shared" si="13"/>
        <v>2</v>
      </c>
      <c r="L99" s="129">
        <f t="shared" si="13"/>
        <v>2</v>
      </c>
    </row>
    <row r="100" spans="1:12" ht="74.25" customHeight="1" x14ac:dyDescent="0.2">
      <c r="A100" s="122" t="s">
        <v>122</v>
      </c>
      <c r="B100" s="104" t="s">
        <v>85</v>
      </c>
      <c r="C100" s="101" t="s">
        <v>8</v>
      </c>
      <c r="D100" s="104" t="s">
        <v>87</v>
      </c>
      <c r="E100" s="125" t="s">
        <v>126</v>
      </c>
      <c r="F100" s="103" t="s">
        <v>79</v>
      </c>
      <c r="G100" s="103" t="s">
        <v>123</v>
      </c>
      <c r="H100" s="103"/>
      <c r="I100" s="103"/>
      <c r="J100" s="129">
        <f t="shared" si="13"/>
        <v>2</v>
      </c>
      <c r="K100" s="129">
        <f t="shared" si="13"/>
        <v>2</v>
      </c>
      <c r="L100" s="129">
        <f t="shared" si="13"/>
        <v>2</v>
      </c>
    </row>
    <row r="101" spans="1:12" ht="74.25" customHeight="1" x14ac:dyDescent="0.2">
      <c r="A101" s="120" t="s">
        <v>124</v>
      </c>
      <c r="B101" s="104" t="s">
        <v>85</v>
      </c>
      <c r="C101" s="101" t="s">
        <v>8</v>
      </c>
      <c r="D101" s="104" t="s">
        <v>87</v>
      </c>
      <c r="E101" s="125" t="s">
        <v>126</v>
      </c>
      <c r="F101" s="103" t="s">
        <v>79</v>
      </c>
      <c r="G101" s="103" t="s">
        <v>123</v>
      </c>
      <c r="H101" s="103" t="s">
        <v>60</v>
      </c>
      <c r="I101" s="103"/>
      <c r="J101" s="129">
        <f t="shared" si="13"/>
        <v>2</v>
      </c>
      <c r="K101" s="129">
        <f t="shared" si="13"/>
        <v>2</v>
      </c>
      <c r="L101" s="129">
        <f t="shared" si="13"/>
        <v>2</v>
      </c>
    </row>
    <row r="102" spans="1:12" ht="74.25" customHeight="1" x14ac:dyDescent="0.2">
      <c r="A102" s="99" t="s">
        <v>150</v>
      </c>
      <c r="B102" s="104" t="s">
        <v>85</v>
      </c>
      <c r="C102" s="101" t="s">
        <v>8</v>
      </c>
      <c r="D102" s="104" t="s">
        <v>87</v>
      </c>
      <c r="E102" s="125" t="s">
        <v>126</v>
      </c>
      <c r="F102" s="103" t="s">
        <v>79</v>
      </c>
      <c r="G102" s="103" t="s">
        <v>123</v>
      </c>
      <c r="H102" s="103" t="s">
        <v>60</v>
      </c>
      <c r="I102" s="100" t="s">
        <v>56</v>
      </c>
      <c r="J102" s="129">
        <v>2</v>
      </c>
      <c r="K102" s="129">
        <v>2</v>
      </c>
      <c r="L102" s="129">
        <v>2</v>
      </c>
    </row>
    <row r="103" spans="1:12" ht="101.25" customHeight="1" x14ac:dyDescent="0.2">
      <c r="A103" s="106" t="s">
        <v>133</v>
      </c>
      <c r="B103" s="104" t="s">
        <v>85</v>
      </c>
      <c r="C103" s="101" t="s">
        <v>8</v>
      </c>
      <c r="D103" s="104" t="s">
        <v>87</v>
      </c>
      <c r="E103" s="125" t="s">
        <v>134</v>
      </c>
      <c r="F103" s="103"/>
      <c r="G103" s="103"/>
      <c r="H103" s="103"/>
      <c r="I103" s="103"/>
      <c r="J103" s="129">
        <f t="shared" ref="J103:L107" si="14">J104</f>
        <v>1</v>
      </c>
      <c r="K103" s="129">
        <f t="shared" si="14"/>
        <v>1</v>
      </c>
      <c r="L103" s="129">
        <f t="shared" si="14"/>
        <v>1</v>
      </c>
    </row>
    <row r="104" spans="1:12" ht="74.25" customHeight="1" x14ac:dyDescent="0.2">
      <c r="A104" s="117" t="s">
        <v>76</v>
      </c>
      <c r="B104" s="104" t="s">
        <v>85</v>
      </c>
      <c r="C104" s="101" t="s">
        <v>8</v>
      </c>
      <c r="D104" s="104" t="s">
        <v>87</v>
      </c>
      <c r="E104" s="125" t="s">
        <v>134</v>
      </c>
      <c r="F104" s="103" t="s">
        <v>77</v>
      </c>
      <c r="G104" s="103"/>
      <c r="H104" s="103"/>
      <c r="I104" s="103"/>
      <c r="J104" s="129">
        <f t="shared" si="14"/>
        <v>1</v>
      </c>
      <c r="K104" s="129">
        <f t="shared" si="14"/>
        <v>1</v>
      </c>
      <c r="L104" s="129">
        <f t="shared" si="14"/>
        <v>1</v>
      </c>
    </row>
    <row r="105" spans="1:12" ht="74.25" customHeight="1" x14ac:dyDescent="0.2">
      <c r="A105" s="117" t="s">
        <v>113</v>
      </c>
      <c r="B105" s="104" t="s">
        <v>85</v>
      </c>
      <c r="C105" s="101" t="s">
        <v>8</v>
      </c>
      <c r="D105" s="104" t="s">
        <v>87</v>
      </c>
      <c r="E105" s="125" t="s">
        <v>134</v>
      </c>
      <c r="F105" s="103" t="s">
        <v>79</v>
      </c>
      <c r="G105" s="103"/>
      <c r="H105" s="103"/>
      <c r="I105" s="103"/>
      <c r="J105" s="129">
        <f t="shared" si="14"/>
        <v>1</v>
      </c>
      <c r="K105" s="129">
        <f t="shared" si="14"/>
        <v>1</v>
      </c>
      <c r="L105" s="129">
        <f t="shared" si="14"/>
        <v>1</v>
      </c>
    </row>
    <row r="106" spans="1:12" ht="74.25" customHeight="1" x14ac:dyDescent="0.2">
      <c r="A106" s="122" t="s">
        <v>122</v>
      </c>
      <c r="B106" s="104" t="s">
        <v>85</v>
      </c>
      <c r="C106" s="101" t="s">
        <v>8</v>
      </c>
      <c r="D106" s="104" t="s">
        <v>87</v>
      </c>
      <c r="E106" s="125" t="s">
        <v>134</v>
      </c>
      <c r="F106" s="103" t="s">
        <v>79</v>
      </c>
      <c r="G106" s="103" t="s">
        <v>123</v>
      </c>
      <c r="H106" s="103"/>
      <c r="I106" s="103"/>
      <c r="J106" s="129">
        <f t="shared" si="14"/>
        <v>1</v>
      </c>
      <c r="K106" s="129">
        <f t="shared" si="14"/>
        <v>1</v>
      </c>
      <c r="L106" s="129">
        <f t="shared" si="14"/>
        <v>1</v>
      </c>
    </row>
    <row r="107" spans="1:12" ht="74.25" customHeight="1" x14ac:dyDescent="0.2">
      <c r="A107" s="123" t="s">
        <v>127</v>
      </c>
      <c r="B107" s="104" t="s">
        <v>85</v>
      </c>
      <c r="C107" s="101" t="s">
        <v>8</v>
      </c>
      <c r="D107" s="104" t="s">
        <v>87</v>
      </c>
      <c r="E107" s="125" t="s">
        <v>134</v>
      </c>
      <c r="F107" s="103" t="s">
        <v>79</v>
      </c>
      <c r="G107" s="103" t="s">
        <v>123</v>
      </c>
      <c r="H107" s="103" t="s">
        <v>109</v>
      </c>
      <c r="I107" s="103"/>
      <c r="J107" s="129">
        <f t="shared" si="14"/>
        <v>1</v>
      </c>
      <c r="K107" s="129">
        <f t="shared" si="14"/>
        <v>1</v>
      </c>
      <c r="L107" s="129">
        <f t="shared" si="14"/>
        <v>1</v>
      </c>
    </row>
    <row r="108" spans="1:12" ht="74.25" customHeight="1" x14ac:dyDescent="0.2">
      <c r="A108" s="99" t="s">
        <v>150</v>
      </c>
      <c r="B108" s="104" t="s">
        <v>85</v>
      </c>
      <c r="C108" s="101" t="s">
        <v>8</v>
      </c>
      <c r="D108" s="104" t="s">
        <v>87</v>
      </c>
      <c r="E108" s="125" t="s">
        <v>134</v>
      </c>
      <c r="F108" s="103" t="s">
        <v>79</v>
      </c>
      <c r="G108" s="103" t="s">
        <v>123</v>
      </c>
      <c r="H108" s="103" t="s">
        <v>109</v>
      </c>
      <c r="I108" s="100" t="s">
        <v>56</v>
      </c>
      <c r="J108" s="129">
        <v>1</v>
      </c>
      <c r="K108" s="129">
        <v>1</v>
      </c>
      <c r="L108" s="129">
        <v>1</v>
      </c>
    </row>
    <row r="109" spans="1:12" ht="74.25" customHeight="1" x14ac:dyDescent="0.2">
      <c r="A109" s="117" t="s">
        <v>110</v>
      </c>
      <c r="B109" s="104" t="s">
        <v>85</v>
      </c>
      <c r="C109" s="101" t="s">
        <v>8</v>
      </c>
      <c r="D109" s="104" t="s">
        <v>87</v>
      </c>
      <c r="E109" s="120" t="s">
        <v>111</v>
      </c>
      <c r="F109" s="103"/>
      <c r="G109" s="103"/>
      <c r="H109" s="103"/>
      <c r="I109" s="103"/>
      <c r="J109" s="129">
        <f>J110+J115</f>
        <v>159</v>
      </c>
      <c r="K109" s="129">
        <f>K110+K115</f>
        <v>173.89999999999998</v>
      </c>
      <c r="L109" s="129">
        <f>L110+L115</f>
        <v>180.2</v>
      </c>
    </row>
    <row r="110" spans="1:12" ht="74.25" customHeight="1" x14ac:dyDescent="0.2">
      <c r="A110" s="119" t="s">
        <v>112</v>
      </c>
      <c r="B110" s="104" t="s">
        <v>85</v>
      </c>
      <c r="C110" s="101" t="s">
        <v>8</v>
      </c>
      <c r="D110" s="104" t="s">
        <v>87</v>
      </c>
      <c r="E110" s="120" t="s">
        <v>111</v>
      </c>
      <c r="F110" s="103" t="s">
        <v>66</v>
      </c>
      <c r="G110" s="103"/>
      <c r="H110" s="103"/>
      <c r="I110" s="103"/>
      <c r="J110" s="129">
        <f t="shared" ref="J110:L113" si="15">J111</f>
        <v>158.19999999999999</v>
      </c>
      <c r="K110" s="129">
        <f t="shared" si="15"/>
        <v>158.19999999999999</v>
      </c>
      <c r="L110" s="129">
        <f t="shared" si="15"/>
        <v>158.19999999999999</v>
      </c>
    </row>
    <row r="111" spans="1:12" ht="74.25" customHeight="1" x14ac:dyDescent="0.2">
      <c r="A111" s="110" t="s">
        <v>67</v>
      </c>
      <c r="B111" s="104" t="s">
        <v>85</v>
      </c>
      <c r="C111" s="101" t="s">
        <v>8</v>
      </c>
      <c r="D111" s="104" t="s">
        <v>87</v>
      </c>
      <c r="E111" s="120" t="s">
        <v>111</v>
      </c>
      <c r="F111" s="103" t="s">
        <v>68</v>
      </c>
      <c r="G111" s="103"/>
      <c r="H111" s="103"/>
      <c r="I111" s="103"/>
      <c r="J111" s="129">
        <f t="shared" si="15"/>
        <v>158.19999999999999</v>
      </c>
      <c r="K111" s="129">
        <f t="shared" si="15"/>
        <v>158.19999999999999</v>
      </c>
      <c r="L111" s="129">
        <f t="shared" si="15"/>
        <v>158.19999999999999</v>
      </c>
    </row>
    <row r="112" spans="1:12" ht="74.25" customHeight="1" x14ac:dyDescent="0.2">
      <c r="A112" s="117" t="s">
        <v>107</v>
      </c>
      <c r="B112" s="104" t="s">
        <v>85</v>
      </c>
      <c r="C112" s="101" t="s">
        <v>8</v>
      </c>
      <c r="D112" s="104" t="s">
        <v>87</v>
      </c>
      <c r="E112" s="120" t="s">
        <v>111</v>
      </c>
      <c r="F112" s="103" t="s">
        <v>68</v>
      </c>
      <c r="G112" s="103" t="s">
        <v>60</v>
      </c>
      <c r="H112" s="103"/>
      <c r="I112" s="103"/>
      <c r="J112" s="129">
        <f t="shared" si="15"/>
        <v>158.19999999999999</v>
      </c>
      <c r="K112" s="129">
        <f t="shared" si="15"/>
        <v>158.19999999999999</v>
      </c>
      <c r="L112" s="129">
        <f t="shared" si="15"/>
        <v>158.19999999999999</v>
      </c>
    </row>
    <row r="113" spans="1:12" ht="74.25" customHeight="1" x14ac:dyDescent="0.2">
      <c r="A113" s="117" t="s">
        <v>108</v>
      </c>
      <c r="B113" s="104" t="s">
        <v>85</v>
      </c>
      <c r="C113" s="101" t="s">
        <v>8</v>
      </c>
      <c r="D113" s="104" t="s">
        <v>87</v>
      </c>
      <c r="E113" s="120" t="s">
        <v>111</v>
      </c>
      <c r="F113" s="103" t="s">
        <v>68</v>
      </c>
      <c r="G113" s="103" t="s">
        <v>60</v>
      </c>
      <c r="H113" s="103" t="s">
        <v>109</v>
      </c>
      <c r="I113" s="103"/>
      <c r="J113" s="129">
        <f t="shared" si="15"/>
        <v>158.19999999999999</v>
      </c>
      <c r="K113" s="129">
        <f t="shared" si="15"/>
        <v>158.19999999999999</v>
      </c>
      <c r="L113" s="129">
        <f t="shared" si="15"/>
        <v>158.19999999999999</v>
      </c>
    </row>
    <row r="114" spans="1:12" ht="74.25" customHeight="1" x14ac:dyDescent="0.2">
      <c r="A114" s="99" t="s">
        <v>150</v>
      </c>
      <c r="B114" s="104" t="s">
        <v>85</v>
      </c>
      <c r="C114" s="101" t="s">
        <v>8</v>
      </c>
      <c r="D114" s="104" t="s">
        <v>87</v>
      </c>
      <c r="E114" s="120" t="s">
        <v>111</v>
      </c>
      <c r="F114" s="103" t="s">
        <v>68</v>
      </c>
      <c r="G114" s="103" t="s">
        <v>60</v>
      </c>
      <c r="H114" s="103" t="s">
        <v>109</v>
      </c>
      <c r="I114" s="100" t="s">
        <v>56</v>
      </c>
      <c r="J114" s="129">
        <v>158.19999999999999</v>
      </c>
      <c r="K114" s="129">
        <v>158.19999999999999</v>
      </c>
      <c r="L114" s="129">
        <v>158.19999999999999</v>
      </c>
    </row>
    <row r="115" spans="1:12" ht="74.25" customHeight="1" x14ac:dyDescent="0.2">
      <c r="A115" s="117" t="s">
        <v>76</v>
      </c>
      <c r="B115" s="104" t="s">
        <v>85</v>
      </c>
      <c r="C115" s="101" t="s">
        <v>8</v>
      </c>
      <c r="D115" s="104" t="s">
        <v>87</v>
      </c>
      <c r="E115" s="120" t="s">
        <v>111</v>
      </c>
      <c r="F115" s="103" t="s">
        <v>77</v>
      </c>
      <c r="G115" s="103"/>
      <c r="H115" s="103"/>
      <c r="I115" s="103"/>
      <c r="J115" s="128">
        <f t="shared" ref="J115:L118" si="16">J116</f>
        <v>0.8</v>
      </c>
      <c r="K115" s="128">
        <f t="shared" si="16"/>
        <v>15.7</v>
      </c>
      <c r="L115" s="128">
        <f t="shared" si="16"/>
        <v>22</v>
      </c>
    </row>
    <row r="116" spans="1:12" ht="74.25" customHeight="1" x14ac:dyDescent="0.2">
      <c r="A116" s="117" t="s">
        <v>113</v>
      </c>
      <c r="B116" s="104" t="s">
        <v>85</v>
      </c>
      <c r="C116" s="101" t="s">
        <v>8</v>
      </c>
      <c r="D116" s="104" t="s">
        <v>87</v>
      </c>
      <c r="E116" s="120" t="s">
        <v>111</v>
      </c>
      <c r="F116" s="103" t="s">
        <v>79</v>
      </c>
      <c r="G116" s="103"/>
      <c r="H116" s="103"/>
      <c r="I116" s="103"/>
      <c r="J116" s="128">
        <f t="shared" si="16"/>
        <v>0.8</v>
      </c>
      <c r="K116" s="128">
        <f t="shared" si="16"/>
        <v>15.7</v>
      </c>
      <c r="L116" s="128">
        <f t="shared" si="16"/>
        <v>22</v>
      </c>
    </row>
    <row r="117" spans="1:12" ht="74.25" customHeight="1" x14ac:dyDescent="0.2">
      <c r="A117" s="117" t="s">
        <v>107</v>
      </c>
      <c r="B117" s="104" t="s">
        <v>85</v>
      </c>
      <c r="C117" s="101" t="s">
        <v>8</v>
      </c>
      <c r="D117" s="104" t="s">
        <v>87</v>
      </c>
      <c r="E117" s="120" t="s">
        <v>111</v>
      </c>
      <c r="F117" s="103" t="s">
        <v>79</v>
      </c>
      <c r="G117" s="103" t="s">
        <v>60</v>
      </c>
      <c r="H117" s="103"/>
      <c r="I117" s="103"/>
      <c r="J117" s="128">
        <f t="shared" si="16"/>
        <v>0.8</v>
      </c>
      <c r="K117" s="128">
        <f t="shared" si="16"/>
        <v>15.7</v>
      </c>
      <c r="L117" s="128">
        <f t="shared" si="16"/>
        <v>22</v>
      </c>
    </row>
    <row r="118" spans="1:12" ht="74.25" customHeight="1" x14ac:dyDescent="0.2">
      <c r="A118" s="117" t="s">
        <v>108</v>
      </c>
      <c r="B118" s="104" t="s">
        <v>85</v>
      </c>
      <c r="C118" s="101" t="s">
        <v>8</v>
      </c>
      <c r="D118" s="104" t="s">
        <v>87</v>
      </c>
      <c r="E118" s="120" t="s">
        <v>111</v>
      </c>
      <c r="F118" s="103" t="s">
        <v>79</v>
      </c>
      <c r="G118" s="103" t="s">
        <v>60</v>
      </c>
      <c r="H118" s="103" t="s">
        <v>109</v>
      </c>
      <c r="I118" s="103"/>
      <c r="J118" s="128">
        <f t="shared" si="16"/>
        <v>0.8</v>
      </c>
      <c r="K118" s="128">
        <f t="shared" si="16"/>
        <v>15.7</v>
      </c>
      <c r="L118" s="128">
        <f t="shared" si="16"/>
        <v>22</v>
      </c>
    </row>
    <row r="119" spans="1:12" ht="74.25" customHeight="1" x14ac:dyDescent="0.2">
      <c r="A119" s="99" t="s">
        <v>150</v>
      </c>
      <c r="B119" s="104" t="s">
        <v>85</v>
      </c>
      <c r="C119" s="101" t="s">
        <v>8</v>
      </c>
      <c r="D119" s="104" t="s">
        <v>87</v>
      </c>
      <c r="E119" s="120" t="s">
        <v>111</v>
      </c>
      <c r="F119" s="103" t="s">
        <v>79</v>
      </c>
      <c r="G119" s="103" t="s">
        <v>60</v>
      </c>
      <c r="H119" s="103" t="s">
        <v>109</v>
      </c>
      <c r="I119" s="100" t="s">
        <v>56</v>
      </c>
      <c r="J119" s="128">
        <v>0.8</v>
      </c>
      <c r="K119" s="128">
        <v>15.7</v>
      </c>
      <c r="L119" s="128">
        <v>22</v>
      </c>
    </row>
    <row r="120" spans="1:12" ht="74.25" customHeight="1" x14ac:dyDescent="0.2">
      <c r="A120" s="115" t="s">
        <v>88</v>
      </c>
      <c r="B120" s="103" t="s">
        <v>85</v>
      </c>
      <c r="C120" s="103" t="s">
        <v>8</v>
      </c>
      <c r="D120" s="103" t="s">
        <v>58</v>
      </c>
      <c r="E120" s="120" t="s">
        <v>90</v>
      </c>
      <c r="F120" s="103"/>
      <c r="G120" s="103"/>
      <c r="H120" s="103"/>
      <c r="I120" s="103"/>
      <c r="J120" s="129">
        <f t="shared" ref="J120:L124" si="17">J121</f>
        <v>0.2</v>
      </c>
      <c r="K120" s="129">
        <f>K121</f>
        <v>0.2</v>
      </c>
      <c r="L120" s="129">
        <f t="shared" si="17"/>
        <v>0.2</v>
      </c>
    </row>
    <row r="121" spans="1:12" ht="74.25" customHeight="1" x14ac:dyDescent="0.2">
      <c r="A121" s="113" t="s">
        <v>89</v>
      </c>
      <c r="B121" s="103" t="s">
        <v>85</v>
      </c>
      <c r="C121" s="103" t="s">
        <v>8</v>
      </c>
      <c r="D121" s="103" t="s">
        <v>58</v>
      </c>
      <c r="E121" s="120" t="s">
        <v>90</v>
      </c>
      <c r="F121" s="103" t="s">
        <v>77</v>
      </c>
      <c r="G121" s="103"/>
      <c r="H121" s="103"/>
      <c r="I121" s="103"/>
      <c r="J121" s="129">
        <f t="shared" si="17"/>
        <v>0.2</v>
      </c>
      <c r="K121" s="129">
        <f t="shared" si="17"/>
        <v>0.2</v>
      </c>
      <c r="L121" s="129">
        <f t="shared" si="17"/>
        <v>0.2</v>
      </c>
    </row>
    <row r="122" spans="1:12" ht="74.25" customHeight="1" x14ac:dyDescent="0.2">
      <c r="A122" s="99" t="s">
        <v>92</v>
      </c>
      <c r="B122" s="103" t="s">
        <v>85</v>
      </c>
      <c r="C122" s="103" t="s">
        <v>8</v>
      </c>
      <c r="D122" s="103" t="s">
        <v>58</v>
      </c>
      <c r="E122" s="120" t="s">
        <v>90</v>
      </c>
      <c r="F122" s="103" t="s">
        <v>79</v>
      </c>
      <c r="G122" s="103"/>
      <c r="H122" s="103"/>
      <c r="I122" s="103"/>
      <c r="J122" s="129">
        <f t="shared" si="17"/>
        <v>0.2</v>
      </c>
      <c r="K122" s="129">
        <f t="shared" si="17"/>
        <v>0.2</v>
      </c>
      <c r="L122" s="129">
        <f t="shared" si="17"/>
        <v>0.2</v>
      </c>
    </row>
    <row r="123" spans="1:12" ht="74.25" customHeight="1" x14ac:dyDescent="0.2">
      <c r="A123" s="99" t="s">
        <v>57</v>
      </c>
      <c r="B123" s="103" t="s">
        <v>85</v>
      </c>
      <c r="C123" s="103" t="s">
        <v>8</v>
      </c>
      <c r="D123" s="103" t="s">
        <v>58</v>
      </c>
      <c r="E123" s="120" t="s">
        <v>90</v>
      </c>
      <c r="F123" s="103" t="s">
        <v>79</v>
      </c>
      <c r="G123" s="103" t="s">
        <v>58</v>
      </c>
      <c r="H123" s="103"/>
      <c r="I123" s="103"/>
      <c r="J123" s="129">
        <f t="shared" si="17"/>
        <v>0.2</v>
      </c>
      <c r="K123" s="129">
        <f t="shared" si="17"/>
        <v>0.2</v>
      </c>
      <c r="L123" s="129">
        <f t="shared" si="17"/>
        <v>0.2</v>
      </c>
    </row>
    <row r="124" spans="1:12" ht="74.25" customHeight="1" x14ac:dyDescent="0.2">
      <c r="A124" s="99" t="s">
        <v>69</v>
      </c>
      <c r="B124" s="103" t="s">
        <v>85</v>
      </c>
      <c r="C124" s="103" t="s">
        <v>8</v>
      </c>
      <c r="D124" s="103" t="s">
        <v>58</v>
      </c>
      <c r="E124" s="120" t="s">
        <v>90</v>
      </c>
      <c r="F124" s="103" t="s">
        <v>79</v>
      </c>
      <c r="G124" s="103" t="s">
        <v>58</v>
      </c>
      <c r="H124" s="103" t="s">
        <v>70</v>
      </c>
      <c r="I124" s="103"/>
      <c r="J124" s="129">
        <f t="shared" si="17"/>
        <v>0.2</v>
      </c>
      <c r="K124" s="129">
        <f t="shared" si="17"/>
        <v>0.2</v>
      </c>
      <c r="L124" s="129">
        <f t="shared" si="17"/>
        <v>0.2</v>
      </c>
    </row>
    <row r="125" spans="1:12" ht="74.25" customHeight="1" x14ac:dyDescent="0.2">
      <c r="A125" s="99" t="s">
        <v>150</v>
      </c>
      <c r="B125" s="103" t="s">
        <v>85</v>
      </c>
      <c r="C125" s="103" t="s">
        <v>8</v>
      </c>
      <c r="D125" s="103" t="s">
        <v>58</v>
      </c>
      <c r="E125" s="120" t="s">
        <v>90</v>
      </c>
      <c r="F125" s="103" t="s">
        <v>79</v>
      </c>
      <c r="G125" s="103" t="s">
        <v>58</v>
      </c>
      <c r="H125" s="103" t="s">
        <v>70</v>
      </c>
      <c r="I125" s="100" t="s">
        <v>56</v>
      </c>
      <c r="J125" s="129">
        <v>0.2</v>
      </c>
      <c r="K125" s="129">
        <v>0.2</v>
      </c>
      <c r="L125" s="129">
        <v>0.2</v>
      </c>
    </row>
    <row r="126" spans="1:12" ht="15" customHeight="1" x14ac:dyDescent="0.2">
      <c r="A126" s="7"/>
      <c r="B126" s="5"/>
      <c r="C126" s="5"/>
      <c r="D126" s="5"/>
      <c r="E126" s="5"/>
      <c r="F126" s="5"/>
      <c r="G126" s="5"/>
      <c r="H126" s="5"/>
      <c r="I126" s="9"/>
      <c r="J126" s="8"/>
      <c r="K126" s="8"/>
      <c r="L126" s="8"/>
    </row>
    <row r="127" spans="1:12" x14ac:dyDescent="0.2">
      <c r="A127" s="5"/>
      <c r="B127" s="5"/>
      <c r="C127" s="5"/>
      <c r="D127" s="5"/>
      <c r="E127" s="5"/>
      <c r="F127" s="5"/>
      <c r="G127" s="9"/>
      <c r="H127" s="9"/>
      <c r="I127" s="9"/>
      <c r="J127" s="8"/>
      <c r="K127" s="8"/>
      <c r="L127" s="8"/>
    </row>
  </sheetData>
  <mergeCells count="10">
    <mergeCell ref="I1:L1"/>
    <mergeCell ref="A2:L2"/>
    <mergeCell ref="I3:L3"/>
    <mergeCell ref="A4:A5"/>
    <mergeCell ref="B4:E5"/>
    <mergeCell ref="F4:F5"/>
    <mergeCell ref="G4:G5"/>
    <mergeCell ref="H4:H5"/>
    <mergeCell ref="I4:I5"/>
    <mergeCell ref="J4:L4"/>
  </mergeCells>
  <phoneticPr fontId="0" type="noConversion"/>
  <conditionalFormatting sqref="B97:B119 D97:D119">
    <cfRule type="expression" dxfId="4" priority="1" stopIfTrue="1">
      <formula>#REF!=""</formula>
    </cfRule>
    <cfRule type="expression" dxfId="3" priority="2" stopIfTrue="1">
      <formula>AND(#REF!="",#REF!&lt;&gt;"")</formula>
    </cfRule>
  </conditionalFormatting>
  <pageMargins left="0.43307089999999998" right="0.2362205" top="0.70275589999999999" bottom="1.220866" header="0.3" footer="0.3"/>
  <pageSetup paperSize="9" scale="79" orientation="portrait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6"/>
  <sheetViews>
    <sheetView view="pageBreakPreview" topLeftCell="A15" zoomScale="90" zoomScaleNormal="100" zoomScaleSheetLayoutView="90" workbookViewId="0">
      <selection activeCell="C24" sqref="C21:C24"/>
    </sheetView>
  </sheetViews>
  <sheetFormatPr defaultRowHeight="12.75" x14ac:dyDescent="0.2"/>
  <cols>
    <col min="1" max="1" width="37.1640625" style="28" customWidth="1"/>
    <col min="2" max="2" width="70.5" style="28" customWidth="1"/>
    <col min="3" max="3" width="18.6640625" style="28" bestFit="1" customWidth="1"/>
    <col min="4" max="4" width="19.33203125" style="28" customWidth="1"/>
    <col min="5" max="5" width="18" style="28" customWidth="1"/>
    <col min="6" max="6" width="24" style="28" customWidth="1"/>
    <col min="7" max="7" width="17.33203125" style="28" customWidth="1"/>
    <col min="8" max="8" width="17.5" style="28" customWidth="1"/>
    <col min="9" max="9" width="17" style="28" bestFit="1" customWidth="1"/>
    <col min="10" max="16384" width="9.33203125" style="28"/>
  </cols>
  <sheetData>
    <row r="1" spans="1:9" ht="15.75" x14ac:dyDescent="0.25">
      <c r="B1" s="29"/>
      <c r="C1" s="151" t="s">
        <v>222</v>
      </c>
      <c r="D1" s="152"/>
      <c r="E1" s="152"/>
      <c r="F1" s="30"/>
    </row>
    <row r="2" spans="1:9" ht="15.75" x14ac:dyDescent="0.25">
      <c r="A2" s="31"/>
      <c r="B2" s="32"/>
      <c r="C2" s="152"/>
      <c r="D2" s="152"/>
      <c r="E2" s="152"/>
      <c r="F2" s="30"/>
    </row>
    <row r="3" spans="1:9" ht="15.75" customHeight="1" x14ac:dyDescent="0.2">
      <c r="B3" s="32"/>
      <c r="C3" s="152"/>
      <c r="D3" s="152"/>
      <c r="E3" s="152"/>
      <c r="F3" s="30"/>
    </row>
    <row r="4" spans="1:9" ht="15.75" x14ac:dyDescent="0.25">
      <c r="B4" s="31"/>
      <c r="C4" s="152"/>
      <c r="D4" s="152"/>
      <c r="E4" s="152"/>
      <c r="F4" s="30"/>
    </row>
    <row r="5" spans="1:9" ht="75" customHeight="1" x14ac:dyDescent="0.25">
      <c r="B5" s="31"/>
      <c r="C5" s="152"/>
      <c r="D5" s="152"/>
      <c r="E5" s="152"/>
      <c r="F5" s="30"/>
    </row>
    <row r="6" spans="1:9" ht="12.75" customHeight="1" x14ac:dyDescent="0.2">
      <c r="A6" s="33"/>
      <c r="B6" s="34"/>
      <c r="C6" s="34"/>
      <c r="D6" s="34"/>
      <c r="E6" s="34"/>
      <c r="F6" s="30"/>
    </row>
    <row r="7" spans="1:9" ht="52.5" customHeight="1" x14ac:dyDescent="0.2">
      <c r="A7" s="150" t="s">
        <v>223</v>
      </c>
      <c r="B7" s="150"/>
      <c r="C7" s="150"/>
      <c r="D7" s="150"/>
      <c r="E7" s="150"/>
      <c r="F7" s="30"/>
    </row>
    <row r="8" spans="1:9" x14ac:dyDescent="0.2">
      <c r="A8" s="35"/>
      <c r="B8" s="30"/>
      <c r="C8" s="30"/>
      <c r="D8" s="30"/>
      <c r="E8" s="30"/>
      <c r="F8" s="36"/>
    </row>
    <row r="9" spans="1:9" ht="36.75" customHeight="1" x14ac:dyDescent="0.25">
      <c r="A9" s="153" t="s">
        <v>23</v>
      </c>
      <c r="B9" s="154" t="s">
        <v>24</v>
      </c>
      <c r="C9" s="153" t="s">
        <v>25</v>
      </c>
      <c r="D9" s="153"/>
      <c r="E9" s="153"/>
      <c r="F9" s="37"/>
      <c r="H9" s="38"/>
      <c r="I9" s="39"/>
    </row>
    <row r="10" spans="1:9" ht="36" customHeight="1" x14ac:dyDescent="0.2">
      <c r="A10" s="153"/>
      <c r="B10" s="154"/>
      <c r="C10" s="40" t="s">
        <v>200</v>
      </c>
      <c r="D10" s="40" t="s">
        <v>201</v>
      </c>
      <c r="E10" s="40" t="s">
        <v>217</v>
      </c>
      <c r="F10" s="41"/>
      <c r="H10" s="39"/>
      <c r="I10" s="39"/>
    </row>
    <row r="11" spans="1:9" ht="15.75" x14ac:dyDescent="0.25">
      <c r="A11" s="42" t="s">
        <v>8</v>
      </c>
      <c r="B11" s="43" t="s">
        <v>9</v>
      </c>
      <c r="C11" s="43" t="s">
        <v>10</v>
      </c>
      <c r="D11" s="43" t="s">
        <v>11</v>
      </c>
      <c r="E11" s="44">
        <v>5</v>
      </c>
      <c r="F11" s="41"/>
      <c r="H11" s="39"/>
      <c r="I11" s="39"/>
    </row>
    <row r="12" spans="1:9" ht="76.5" customHeight="1" x14ac:dyDescent="0.25">
      <c r="A12" s="80" t="s">
        <v>151</v>
      </c>
      <c r="B12" s="78" t="s">
        <v>152</v>
      </c>
      <c r="C12" s="81">
        <f>C16+C29</f>
        <v>0</v>
      </c>
      <c r="D12" s="81">
        <f>D16+D29</f>
        <v>0</v>
      </c>
      <c r="E12" s="81">
        <f>E16+E29</f>
        <v>0</v>
      </c>
      <c r="F12" s="45"/>
      <c r="G12" s="45"/>
      <c r="H12" s="45"/>
    </row>
    <row r="13" spans="1:9" s="46" customFormat="1" ht="76.5" customHeight="1" x14ac:dyDescent="0.25">
      <c r="A13" s="80" t="s">
        <v>153</v>
      </c>
      <c r="B13" s="78" t="s">
        <v>154</v>
      </c>
      <c r="C13" s="81">
        <v>0</v>
      </c>
      <c r="D13" s="82">
        <v>0</v>
      </c>
      <c r="E13" s="82">
        <v>0</v>
      </c>
    </row>
    <row r="14" spans="1:9" s="46" customFormat="1" ht="76.5" customHeight="1" x14ac:dyDescent="0.25">
      <c r="A14" s="80" t="s">
        <v>155</v>
      </c>
      <c r="B14" s="78" t="s">
        <v>156</v>
      </c>
      <c r="C14" s="81">
        <v>0</v>
      </c>
      <c r="D14" s="82">
        <v>0</v>
      </c>
      <c r="E14" s="82">
        <v>0</v>
      </c>
      <c r="F14" s="47"/>
    </row>
    <row r="15" spans="1:9" s="46" customFormat="1" ht="76.5" customHeight="1" x14ac:dyDescent="0.25">
      <c r="A15" s="80" t="s">
        <v>157</v>
      </c>
      <c r="B15" s="78" t="s">
        <v>158</v>
      </c>
      <c r="C15" s="81">
        <v>0</v>
      </c>
      <c r="D15" s="82">
        <v>0</v>
      </c>
      <c r="E15" s="82">
        <v>0</v>
      </c>
      <c r="F15" s="47"/>
    </row>
    <row r="16" spans="1:9" s="46" customFormat="1" ht="76.5" customHeight="1" x14ac:dyDescent="0.25">
      <c r="A16" s="80" t="s">
        <v>159</v>
      </c>
      <c r="B16" s="78" t="s">
        <v>160</v>
      </c>
      <c r="C16" s="81">
        <v>0</v>
      </c>
      <c r="D16" s="82">
        <v>0</v>
      </c>
      <c r="E16" s="82">
        <v>0</v>
      </c>
    </row>
    <row r="17" spans="1:9" s="46" customFormat="1" ht="76.5" customHeight="1" x14ac:dyDescent="0.25">
      <c r="A17" s="80" t="s">
        <v>161</v>
      </c>
      <c r="B17" s="78" t="s">
        <v>162</v>
      </c>
      <c r="C17" s="81">
        <v>0</v>
      </c>
      <c r="D17" s="82">
        <v>0</v>
      </c>
      <c r="E17" s="82">
        <v>0</v>
      </c>
    </row>
    <row r="18" spans="1:9" s="46" customFormat="1" ht="76.5" customHeight="1" x14ac:dyDescent="0.25">
      <c r="A18" s="80" t="s">
        <v>163</v>
      </c>
      <c r="B18" s="78" t="s">
        <v>164</v>
      </c>
      <c r="C18" s="81">
        <v>0</v>
      </c>
      <c r="D18" s="82">
        <v>0</v>
      </c>
      <c r="E18" s="82">
        <v>0</v>
      </c>
      <c r="F18" s="48"/>
    </row>
    <row r="19" spans="1:9" s="46" customFormat="1" ht="76.5" customHeight="1" x14ac:dyDescent="0.25">
      <c r="A19" s="80" t="s">
        <v>165</v>
      </c>
      <c r="B19" s="78" t="s">
        <v>166</v>
      </c>
      <c r="C19" s="81">
        <v>0</v>
      </c>
      <c r="D19" s="82">
        <v>0</v>
      </c>
      <c r="E19" s="82">
        <v>0</v>
      </c>
      <c r="F19" s="47"/>
    </row>
    <row r="20" spans="1:9" s="46" customFormat="1" ht="76.5" customHeight="1" x14ac:dyDescent="0.25">
      <c r="A20" s="80" t="s">
        <v>167</v>
      </c>
      <c r="B20" s="78" t="s">
        <v>168</v>
      </c>
      <c r="C20" s="81">
        <f>C25+C21</f>
        <v>0</v>
      </c>
      <c r="D20" s="81">
        <f>D25+D21</f>
        <v>0</v>
      </c>
      <c r="E20" s="81">
        <f>E25+E21</f>
        <v>0</v>
      </c>
      <c r="F20" s="48"/>
    </row>
    <row r="21" spans="1:9" s="46" customFormat="1" ht="76.5" customHeight="1" x14ac:dyDescent="0.25">
      <c r="A21" s="80" t="s">
        <v>169</v>
      </c>
      <c r="B21" s="78" t="s">
        <v>170</v>
      </c>
      <c r="C21" s="81">
        <v>-2214</v>
      </c>
      <c r="D21" s="82">
        <v>-1159.9000000000001</v>
      </c>
      <c r="E21" s="82">
        <v>-1182</v>
      </c>
      <c r="F21" s="48"/>
    </row>
    <row r="22" spans="1:9" s="46" customFormat="1" ht="76.5" customHeight="1" x14ac:dyDescent="0.25">
      <c r="A22" s="80" t="s">
        <v>171</v>
      </c>
      <c r="B22" s="78" t="s">
        <v>170</v>
      </c>
      <c r="C22" s="81">
        <v>-2214</v>
      </c>
      <c r="D22" s="82">
        <v>-1159.9000000000001</v>
      </c>
      <c r="E22" s="82">
        <v>-1182</v>
      </c>
      <c r="F22" s="49"/>
      <c r="G22" s="50"/>
    </row>
    <row r="23" spans="1:9" ht="76.5" customHeight="1" x14ac:dyDescent="0.25">
      <c r="A23" s="80" t="s">
        <v>172</v>
      </c>
      <c r="B23" s="78" t="s">
        <v>173</v>
      </c>
      <c r="C23" s="81">
        <v>-2214</v>
      </c>
      <c r="D23" s="82">
        <v>-1159.9000000000001</v>
      </c>
      <c r="E23" s="82">
        <v>-1182</v>
      </c>
      <c r="F23" s="149"/>
      <c r="G23" s="149"/>
      <c r="H23" s="51"/>
      <c r="I23" s="52"/>
    </row>
    <row r="24" spans="1:9" ht="76.5" customHeight="1" x14ac:dyDescent="0.25">
      <c r="A24" s="80" t="s">
        <v>174</v>
      </c>
      <c r="B24" s="78" t="s">
        <v>175</v>
      </c>
      <c r="C24" s="81">
        <v>-2214</v>
      </c>
      <c r="D24" s="82">
        <v>-1159.9000000000001</v>
      </c>
      <c r="E24" s="82">
        <v>-1182</v>
      </c>
      <c r="F24" s="53"/>
      <c r="G24" s="53"/>
      <c r="H24" s="51"/>
      <c r="I24" s="52"/>
    </row>
    <row r="25" spans="1:9" ht="76.5" customHeight="1" x14ac:dyDescent="0.25">
      <c r="A25" s="80" t="s">
        <v>176</v>
      </c>
      <c r="B25" s="78" t="s">
        <v>177</v>
      </c>
      <c r="C25" s="81">
        <v>2214</v>
      </c>
      <c r="D25" s="82">
        <v>1159.9000000000001</v>
      </c>
      <c r="E25" s="82">
        <v>1182</v>
      </c>
      <c r="F25" s="53"/>
      <c r="G25" s="53"/>
      <c r="H25" s="51"/>
      <c r="I25" s="52"/>
    </row>
    <row r="26" spans="1:9" ht="76.5" customHeight="1" x14ac:dyDescent="0.25">
      <c r="A26" s="80" t="s">
        <v>178</v>
      </c>
      <c r="B26" s="78" t="s">
        <v>179</v>
      </c>
      <c r="C26" s="81">
        <v>2214</v>
      </c>
      <c r="D26" s="82">
        <v>1159.9000000000001</v>
      </c>
      <c r="E26" s="82">
        <v>1182</v>
      </c>
      <c r="F26" s="53"/>
      <c r="G26" s="53"/>
      <c r="H26" s="51"/>
      <c r="I26" s="52"/>
    </row>
    <row r="27" spans="1:9" ht="76.5" customHeight="1" x14ac:dyDescent="0.25">
      <c r="A27" s="80" t="s">
        <v>180</v>
      </c>
      <c r="B27" s="78" t="s">
        <v>181</v>
      </c>
      <c r="C27" s="81">
        <v>2214</v>
      </c>
      <c r="D27" s="82">
        <v>1159.9000000000001</v>
      </c>
      <c r="E27" s="82">
        <v>1182</v>
      </c>
      <c r="F27" s="53"/>
      <c r="G27" s="53"/>
      <c r="H27" s="51"/>
      <c r="I27" s="52"/>
    </row>
    <row r="28" spans="1:9" ht="76.5" customHeight="1" x14ac:dyDescent="0.25">
      <c r="A28" s="80" t="s">
        <v>182</v>
      </c>
      <c r="B28" s="78" t="s">
        <v>183</v>
      </c>
      <c r="C28" s="81">
        <v>2214</v>
      </c>
      <c r="D28" s="82">
        <v>1159.9000000000001</v>
      </c>
      <c r="E28" s="82">
        <v>1182</v>
      </c>
      <c r="F28" s="53"/>
      <c r="G28" s="53"/>
      <c r="H28" s="51"/>
      <c r="I28" s="52"/>
    </row>
    <row r="29" spans="1:9" ht="76.5" customHeight="1" x14ac:dyDescent="0.25">
      <c r="A29" s="83" t="s">
        <v>184</v>
      </c>
      <c r="B29" s="79" t="s">
        <v>185</v>
      </c>
      <c r="C29" s="84">
        <v>0</v>
      </c>
      <c r="D29" s="85">
        <v>0</v>
      </c>
      <c r="E29" s="85">
        <v>0</v>
      </c>
      <c r="F29" s="53"/>
      <c r="G29" s="53"/>
      <c r="H29" s="51"/>
      <c r="I29" s="52"/>
    </row>
    <row r="30" spans="1:9" ht="76.5" customHeight="1" x14ac:dyDescent="0.25">
      <c r="A30" s="83" t="s">
        <v>186</v>
      </c>
      <c r="B30" s="79" t="s">
        <v>187</v>
      </c>
      <c r="C30" s="84">
        <v>0</v>
      </c>
      <c r="D30" s="85">
        <v>0</v>
      </c>
      <c r="E30" s="85">
        <v>0</v>
      </c>
    </row>
    <row r="31" spans="1:9" ht="76.5" customHeight="1" x14ac:dyDescent="0.25">
      <c r="A31" s="83" t="s">
        <v>188</v>
      </c>
      <c r="B31" s="79" t="s">
        <v>189</v>
      </c>
      <c r="C31" s="84">
        <v>0</v>
      </c>
      <c r="D31" s="85">
        <v>0</v>
      </c>
      <c r="E31" s="85">
        <v>0</v>
      </c>
      <c r="F31" s="55"/>
    </row>
    <row r="32" spans="1:9" ht="76.5" customHeight="1" x14ac:dyDescent="0.25">
      <c r="A32" s="86" t="s">
        <v>151</v>
      </c>
      <c r="B32" s="78" t="s">
        <v>190</v>
      </c>
      <c r="C32" s="87">
        <v>0</v>
      </c>
      <c r="D32" s="87">
        <v>0</v>
      </c>
      <c r="E32" s="87">
        <v>0</v>
      </c>
    </row>
    <row r="33" spans="2:5" x14ac:dyDescent="0.2">
      <c r="C33" s="54"/>
      <c r="D33" s="54"/>
      <c r="E33" s="54"/>
    </row>
    <row r="34" spans="2:5" x14ac:dyDescent="0.2">
      <c r="C34" s="54"/>
      <c r="D34" s="54"/>
      <c r="E34" s="54"/>
    </row>
    <row r="35" spans="2:5" x14ac:dyDescent="0.2">
      <c r="C35" s="54"/>
      <c r="D35" s="54"/>
      <c r="E35" s="54"/>
    </row>
    <row r="36" spans="2:5" x14ac:dyDescent="0.2">
      <c r="C36" s="54"/>
    </row>
    <row r="37" spans="2:5" x14ac:dyDescent="0.2">
      <c r="C37" s="54"/>
    </row>
    <row r="40" spans="2:5" x14ac:dyDescent="0.2">
      <c r="C40" s="54"/>
    </row>
    <row r="41" spans="2:5" x14ac:dyDescent="0.2">
      <c r="C41" s="54"/>
      <c r="D41" s="56"/>
    </row>
    <row r="42" spans="2:5" x14ac:dyDescent="0.2">
      <c r="B42" s="54"/>
      <c r="C42" s="54"/>
      <c r="D42" s="57"/>
    </row>
    <row r="43" spans="2:5" x14ac:dyDescent="0.2">
      <c r="C43" s="54"/>
      <c r="D43" s="56"/>
    </row>
    <row r="44" spans="2:5" x14ac:dyDescent="0.2">
      <c r="C44" s="54"/>
    </row>
    <row r="45" spans="2:5" x14ac:dyDescent="0.2">
      <c r="D45" s="54"/>
    </row>
    <row r="46" spans="2:5" x14ac:dyDescent="0.2">
      <c r="D46" s="54"/>
    </row>
    <row r="47" spans="2:5" x14ac:dyDescent="0.2">
      <c r="B47" s="55"/>
      <c r="D47" s="54"/>
    </row>
    <row r="48" spans="2:5" x14ac:dyDescent="0.2">
      <c r="C48" s="58"/>
      <c r="D48" s="59"/>
    </row>
    <row r="49" spans="3:4" x14ac:dyDescent="0.2">
      <c r="D49" s="54"/>
    </row>
    <row r="50" spans="3:4" x14ac:dyDescent="0.2">
      <c r="D50" s="54"/>
    </row>
    <row r="51" spans="3:4" x14ac:dyDescent="0.2">
      <c r="D51" s="54"/>
    </row>
    <row r="52" spans="3:4" x14ac:dyDescent="0.2">
      <c r="D52" s="54"/>
    </row>
    <row r="53" spans="3:4" x14ac:dyDescent="0.2">
      <c r="D53" s="54"/>
    </row>
    <row r="55" spans="3:4" x14ac:dyDescent="0.2">
      <c r="C55" s="54"/>
    </row>
    <row r="56" spans="3:4" x14ac:dyDescent="0.2">
      <c r="C56" s="54"/>
    </row>
  </sheetData>
  <mergeCells count="6">
    <mergeCell ref="F23:G23"/>
    <mergeCell ref="A7:E7"/>
    <mergeCell ref="C1:E5"/>
    <mergeCell ref="A9:A10"/>
    <mergeCell ref="B9:B10"/>
    <mergeCell ref="C9:E9"/>
  </mergeCells>
  <phoneticPr fontId="0" type="noConversion"/>
  <conditionalFormatting sqref="A8">
    <cfRule type="expression" dxfId="2" priority="1" stopIfTrue="1">
      <formula>$F8&lt;&gt;""</formula>
    </cfRule>
  </conditionalFormatting>
  <conditionalFormatting sqref="B1:C1 A2 B2:B5">
    <cfRule type="expression" dxfId="1" priority="2" stopIfTrue="1">
      <formula>$G1&lt;&gt;""</formula>
    </cfRule>
  </conditionalFormatting>
  <pageMargins left="0.59055118110236227" right="0.31496062992125984" top="0.70866141732283472" bottom="0.19685039370078741" header="0.47244094488188981" footer="0.59055118110236227"/>
  <pageSetup paperSize="9" scale="55" fitToHeight="0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view="pageBreakPreview" zoomScaleNormal="100" workbookViewId="0">
      <selection activeCell="G15" sqref="G15:H15"/>
    </sheetView>
  </sheetViews>
  <sheetFormatPr defaultRowHeight="12.75" x14ac:dyDescent="0.2"/>
  <cols>
    <col min="1" max="1" width="6.1640625" style="60" customWidth="1"/>
    <col min="2" max="4" width="9.33203125" style="60"/>
    <col min="5" max="5" width="35.83203125" style="60" customWidth="1"/>
    <col min="6" max="6" width="19" style="60" customWidth="1"/>
    <col min="7" max="7" width="13.6640625" style="60" customWidth="1"/>
    <col min="8" max="8" width="7.83203125" style="60" customWidth="1"/>
    <col min="9" max="16384" width="9.33203125" style="60"/>
  </cols>
  <sheetData>
    <row r="1" spans="1:10" ht="21" customHeight="1" x14ac:dyDescent="0.25">
      <c r="B1" s="29"/>
      <c r="C1" s="29"/>
      <c r="D1" s="29"/>
      <c r="E1" s="29"/>
      <c r="F1" s="151" t="s">
        <v>224</v>
      </c>
      <c r="G1" s="151"/>
      <c r="H1" s="151"/>
      <c r="I1" s="151"/>
      <c r="J1" s="151"/>
    </row>
    <row r="2" spans="1:10" ht="22.5" customHeight="1" x14ac:dyDescent="0.25">
      <c r="B2" s="29"/>
      <c r="C2" s="29"/>
      <c r="D2" s="29"/>
      <c r="E2" s="29"/>
      <c r="F2" s="151"/>
      <c r="G2" s="151"/>
      <c r="H2" s="151"/>
      <c r="I2" s="151"/>
      <c r="J2" s="151"/>
    </row>
    <row r="3" spans="1:10" ht="24.75" customHeight="1" x14ac:dyDescent="0.25">
      <c r="B3" s="29"/>
      <c r="C3" s="29"/>
      <c r="D3" s="29"/>
      <c r="E3" s="29"/>
      <c r="F3" s="151"/>
      <c r="G3" s="151"/>
      <c r="H3" s="151"/>
      <c r="I3" s="151"/>
      <c r="J3" s="151"/>
    </row>
    <row r="4" spans="1:10" ht="27.75" customHeight="1" x14ac:dyDescent="0.25">
      <c r="B4" s="29"/>
      <c r="C4" s="29"/>
      <c r="D4" s="29"/>
      <c r="E4" s="29"/>
      <c r="F4" s="151"/>
      <c r="G4" s="151"/>
      <c r="H4" s="151"/>
      <c r="I4" s="151"/>
      <c r="J4" s="151"/>
    </row>
    <row r="5" spans="1:10" ht="39" customHeight="1" x14ac:dyDescent="0.25">
      <c r="B5" s="31"/>
      <c r="C5" s="31"/>
      <c r="D5" s="31"/>
      <c r="E5" s="31"/>
      <c r="F5" s="151"/>
      <c r="G5" s="151"/>
      <c r="H5" s="151"/>
      <c r="I5" s="151"/>
      <c r="J5" s="151"/>
    </row>
    <row r="6" spans="1:10" ht="11.25" customHeight="1" x14ac:dyDescent="0.25">
      <c r="B6" s="31"/>
      <c r="C6" s="31"/>
      <c r="D6" s="31"/>
      <c r="E6" s="31"/>
      <c r="F6" s="61"/>
      <c r="G6" s="61"/>
      <c r="H6" s="61"/>
      <c r="I6" s="61"/>
      <c r="J6" s="61"/>
    </row>
    <row r="8" spans="1:10" ht="87" customHeight="1" x14ac:dyDescent="0.2">
      <c r="A8" s="150" t="s">
        <v>225</v>
      </c>
      <c r="B8" s="150"/>
      <c r="C8" s="150"/>
      <c r="D8" s="150"/>
      <c r="E8" s="150"/>
      <c r="F8" s="150"/>
      <c r="G8" s="150"/>
      <c r="H8" s="150"/>
      <c r="I8" s="150"/>
      <c r="J8" s="150"/>
    </row>
    <row r="10" spans="1:10" ht="19.5" customHeight="1" x14ac:dyDescent="0.2">
      <c r="A10" s="159" t="s">
        <v>26</v>
      </c>
      <c r="B10" s="160" t="s">
        <v>27</v>
      </c>
      <c r="C10" s="160"/>
      <c r="D10" s="160"/>
      <c r="E10" s="160"/>
      <c r="F10" s="161" t="s">
        <v>28</v>
      </c>
      <c r="G10" s="161"/>
      <c r="H10" s="161"/>
      <c r="I10" s="161"/>
      <c r="J10" s="161"/>
    </row>
    <row r="11" spans="1:10" ht="18.75" customHeight="1" x14ac:dyDescent="0.2">
      <c r="A11" s="159"/>
      <c r="B11" s="160"/>
      <c r="C11" s="160"/>
      <c r="D11" s="160"/>
      <c r="E11" s="160"/>
      <c r="F11" s="70" t="s">
        <v>200</v>
      </c>
      <c r="G11" s="161" t="s">
        <v>201</v>
      </c>
      <c r="H11" s="161"/>
      <c r="I11" s="161" t="s">
        <v>217</v>
      </c>
      <c r="J11" s="161"/>
    </row>
    <row r="12" spans="1:10" ht="16.5" x14ac:dyDescent="0.25">
      <c r="A12" s="62">
        <v>1</v>
      </c>
      <c r="B12" s="155" t="s">
        <v>154</v>
      </c>
      <c r="C12" s="156"/>
      <c r="D12" s="156"/>
      <c r="E12" s="157"/>
      <c r="F12" s="63"/>
      <c r="G12" s="158"/>
      <c r="H12" s="158"/>
      <c r="I12" s="158"/>
      <c r="J12" s="158"/>
    </row>
    <row r="13" spans="1:10" ht="22.5" customHeight="1" x14ac:dyDescent="0.25">
      <c r="A13" s="64"/>
      <c r="B13" s="155" t="s">
        <v>191</v>
      </c>
      <c r="C13" s="156"/>
      <c r="D13" s="156"/>
      <c r="E13" s="157"/>
      <c r="F13" s="63"/>
      <c r="G13" s="162"/>
      <c r="H13" s="162"/>
      <c r="I13" s="162"/>
      <c r="J13" s="162"/>
    </row>
    <row r="14" spans="1:10" ht="34.5" customHeight="1" x14ac:dyDescent="0.25">
      <c r="A14" s="64"/>
      <c r="B14" s="155" t="s">
        <v>192</v>
      </c>
      <c r="C14" s="156"/>
      <c r="D14" s="156"/>
      <c r="E14" s="157"/>
      <c r="F14" s="63"/>
      <c r="G14" s="162"/>
      <c r="H14" s="162"/>
      <c r="I14" s="162"/>
      <c r="J14" s="162"/>
    </row>
    <row r="15" spans="1:10" ht="36" customHeight="1" x14ac:dyDescent="0.25">
      <c r="A15" s="65">
        <v>2</v>
      </c>
      <c r="B15" s="163" t="s">
        <v>193</v>
      </c>
      <c r="C15" s="164"/>
      <c r="D15" s="164"/>
      <c r="E15" s="165"/>
      <c r="F15" s="66">
        <v>0</v>
      </c>
      <c r="G15" s="166">
        <v>0</v>
      </c>
      <c r="H15" s="166"/>
      <c r="I15" s="166">
        <v>0</v>
      </c>
      <c r="J15" s="166"/>
    </row>
    <row r="16" spans="1:10" ht="28.5" customHeight="1" x14ac:dyDescent="0.25">
      <c r="A16" s="62"/>
      <c r="B16" s="167" t="s">
        <v>191</v>
      </c>
      <c r="C16" s="168"/>
      <c r="D16" s="168"/>
      <c r="E16" s="169"/>
      <c r="F16" s="63"/>
      <c r="G16" s="166"/>
      <c r="H16" s="166"/>
      <c r="I16" s="166"/>
      <c r="J16" s="166"/>
    </row>
    <row r="17" spans="1:10" ht="40.5" customHeight="1" x14ac:dyDescent="0.25">
      <c r="A17" s="62"/>
      <c r="B17" s="167" t="s">
        <v>192</v>
      </c>
      <c r="C17" s="168"/>
      <c r="D17" s="168"/>
      <c r="E17" s="169"/>
      <c r="F17" s="63"/>
      <c r="G17" s="166"/>
      <c r="H17" s="166"/>
      <c r="I17" s="162"/>
      <c r="J17" s="162"/>
    </row>
    <row r="18" spans="1:10" ht="16.5" x14ac:dyDescent="0.25">
      <c r="A18" s="67"/>
      <c r="B18" s="170" t="s">
        <v>19</v>
      </c>
      <c r="C18" s="170"/>
      <c r="D18" s="170"/>
      <c r="E18" s="170"/>
      <c r="F18" s="68">
        <v>0</v>
      </c>
      <c r="G18" s="171">
        <v>0</v>
      </c>
      <c r="H18" s="171"/>
      <c r="I18" s="171">
        <v>0</v>
      </c>
      <c r="J18" s="171"/>
    </row>
    <row r="19" spans="1:10" x14ac:dyDescent="0.2">
      <c r="F19" s="69"/>
    </row>
    <row r="20" spans="1:10" x14ac:dyDescent="0.2">
      <c r="F20" s="69"/>
    </row>
  </sheetData>
  <mergeCells count="28">
    <mergeCell ref="B18:E18"/>
    <mergeCell ref="G18:H18"/>
    <mergeCell ref="I18:J18"/>
    <mergeCell ref="B17:E17"/>
    <mergeCell ref="G17:H17"/>
    <mergeCell ref="I17:J17"/>
    <mergeCell ref="B15:E15"/>
    <mergeCell ref="G15:H15"/>
    <mergeCell ref="I15:J15"/>
    <mergeCell ref="B16:E16"/>
    <mergeCell ref="G16:H16"/>
    <mergeCell ref="I16:J16"/>
    <mergeCell ref="B13:E13"/>
    <mergeCell ref="G13:H13"/>
    <mergeCell ref="I13:J13"/>
    <mergeCell ref="B14:E14"/>
    <mergeCell ref="G14:H14"/>
    <mergeCell ref="I14:J14"/>
    <mergeCell ref="B12:E12"/>
    <mergeCell ref="G12:H12"/>
    <mergeCell ref="I12:J12"/>
    <mergeCell ref="A8:J8"/>
    <mergeCell ref="F1:J5"/>
    <mergeCell ref="A10:A11"/>
    <mergeCell ref="B10:E11"/>
    <mergeCell ref="F10:J10"/>
    <mergeCell ref="G11:H11"/>
    <mergeCell ref="I11:J11"/>
  </mergeCells>
  <phoneticPr fontId="0" type="noConversion"/>
  <conditionalFormatting sqref="B1:B6">
    <cfRule type="expression" dxfId="0" priority="1" stopIfTrue="1">
      <formula>$I1&lt;&gt;""</formula>
    </cfRule>
  </conditionalFormatting>
  <pageMargins left="0.6692913385826772" right="0.43307086614173229" top="0.47244094488188981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5'!Заголовки_для_печати</vt:lpstr>
      <vt:lpstr>'Приложение 1'!Область_печати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2025-01-10T16:35:11Z</dcterms:modified>
</cp:coreProperties>
</file>